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ASUS\Desktop\"/>
    </mc:Choice>
  </mc:AlternateContent>
  <xr:revisionPtr revIDLastSave="0" documentId="13_ncr:1_{E6617D54-EEF7-4D11-95E7-8A6EC3D31FD2}" xr6:coauthVersionLast="47" xr6:coauthVersionMax="47" xr10:uidLastSave="{00000000-0000-0000-0000-000000000000}"/>
  <bookViews>
    <workbookView xWindow="-110" yWindow="-110" windowWidth="19420" windowHeight="10300" xr2:uid="{00000000-000D-0000-FFFF-FFFF00000000}"/>
  </bookViews>
  <sheets>
    <sheet name="DUPAK" sheetId="21" r:id="rId1"/>
    <sheet name="PENDIDIKAN" sheetId="20" r:id="rId2"/>
    <sheet name="PENELITIAN" sheetId="19" r:id="rId3"/>
    <sheet name="PENGABDIAN" sheetId="13" r:id="rId4"/>
    <sheet name="PENUNJANG" sheetId="14" r:id="rId5"/>
  </sheets>
  <externalReferences>
    <externalReference r:id="rId6"/>
  </externalReferences>
  <definedNames>
    <definedName name="_xlnm.Print_Area" localSheetId="0">DUPAK!$A$1:$M$278</definedName>
    <definedName name="_xlnm.Print_Area" localSheetId="1">PENDIDIKAN!$A$1:$M$355</definedName>
    <definedName name="_xlnm.Print_Area" localSheetId="2">PENELITIAN!$A$1:$O$185</definedName>
    <definedName name="_xlnm.Print_Titles" localSheetId="1">PENDIDIKAN!$A:$M,PENDIDIKAN!$27:$28</definedName>
    <definedName name="_xlnm.Print_Titles" localSheetId="2">PENELITIAN!$28:$29</definedName>
    <definedName name="_xlnm.Print_Titles" localSheetId="4">PENUNJANG!$24:$26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8" i="19" l="1"/>
  <c r="M48" i="19"/>
  <c r="H44" i="21"/>
  <c r="H181" i="21" s="1"/>
  <c r="I169" i="21"/>
  <c r="I164" i="21"/>
  <c r="J164" i="21" s="1"/>
  <c r="I172" i="21"/>
  <c r="J172" i="21" s="1"/>
  <c r="I173" i="21"/>
  <c r="I213" i="21"/>
  <c r="I207" i="21" s="1"/>
  <c r="J213" i="21"/>
  <c r="L78" i="13" l="1"/>
  <c r="L47" i="13"/>
  <c r="L51" i="13"/>
  <c r="L79" i="13"/>
  <c r="L42" i="13"/>
  <c r="L49" i="13"/>
  <c r="L48" i="13" s="1"/>
  <c r="L40" i="13"/>
  <c r="L38" i="13"/>
  <c r="L36" i="13"/>
  <c r="L34" i="13"/>
  <c r="L32" i="13"/>
  <c r="I121" i="21"/>
  <c r="I119" i="21"/>
  <c r="J119" i="21" s="1"/>
  <c r="I128" i="21"/>
  <c r="J128" i="21" s="1"/>
  <c r="I130" i="21"/>
  <c r="J130" i="21" s="1"/>
  <c r="I125" i="21"/>
  <c r="L186" i="20"/>
  <c r="L184" i="20"/>
  <c r="L176" i="20"/>
  <c r="L178" i="20"/>
  <c r="L180" i="20"/>
  <c r="L182" i="20"/>
  <c r="L189" i="20"/>
  <c r="L188" i="20" s="1"/>
  <c r="L277" i="20"/>
  <c r="L253" i="20"/>
  <c r="L227" i="20"/>
  <c r="L275" i="20"/>
  <c r="L251" i="20"/>
  <c r="L225" i="20"/>
  <c r="L273" i="20"/>
  <c r="L249" i="20"/>
  <c r="L223" i="20"/>
  <c r="L271" i="20"/>
  <c r="L247" i="20"/>
  <c r="L221" i="20"/>
  <c r="L269" i="20"/>
  <c r="L245" i="20"/>
  <c r="L219" i="20"/>
  <c r="L267" i="20"/>
  <c r="L243" i="20"/>
  <c r="L265" i="20"/>
  <c r="L241" i="20"/>
  <c r="L240" i="20" s="1"/>
  <c r="L339" i="20"/>
  <c r="N174" i="19"/>
  <c r="N140" i="19"/>
  <c r="N151" i="19"/>
  <c r="N158" i="19"/>
  <c r="N165" i="19"/>
  <c r="N139" i="19"/>
  <c r="N152" i="19"/>
  <c r="L61" i="14"/>
  <c r="L82" i="13"/>
  <c r="L96" i="20"/>
  <c r="L101" i="20"/>
  <c r="L152" i="20"/>
  <c r="L337" i="20"/>
  <c r="L341" i="20"/>
  <c r="L317" i="20"/>
  <c r="L49" i="14"/>
  <c r="L33" i="14"/>
  <c r="L312" i="20"/>
  <c r="L194" i="20"/>
  <c r="L293" i="20"/>
  <c r="L292" i="20" s="1"/>
  <c r="L123" i="20"/>
  <c r="L298" i="20"/>
  <c r="L300" i="20"/>
  <c r="L204" i="20"/>
  <c r="L202" i="20"/>
  <c r="L303" i="20"/>
  <c r="L305" i="20"/>
  <c r="L289" i="20"/>
  <c r="L288" i="20" s="1"/>
  <c r="L217" i="20"/>
  <c r="L215" i="20"/>
  <c r="L68" i="14"/>
  <c r="L67" i="14" s="1"/>
  <c r="L65" i="14" s="1"/>
  <c r="L39" i="14"/>
  <c r="L156" i="20"/>
  <c r="N32" i="19"/>
  <c r="N141" i="19"/>
  <c r="N132" i="19"/>
  <c r="L264" i="20" l="1"/>
  <c r="L214" i="20"/>
  <c r="L175" i="20"/>
  <c r="L31" i="13"/>
  <c r="L30" i="13" s="1"/>
  <c r="L86" i="13" s="1"/>
  <c r="L302" i="20"/>
  <c r="L297" i="20"/>
  <c r="N126" i="19"/>
  <c r="M126" i="19"/>
  <c r="N118" i="19"/>
  <c r="M118" i="19"/>
  <c r="N111" i="19"/>
  <c r="M111" i="19"/>
  <c r="N105" i="19"/>
  <c r="M105" i="19"/>
  <c r="M97" i="19"/>
  <c r="N97" i="19" s="1"/>
  <c r="M89" i="19"/>
  <c r="N89" i="19" s="1"/>
  <c r="N79" i="19"/>
  <c r="N70" i="19"/>
  <c r="N47" i="19"/>
  <c r="N39" i="19"/>
  <c r="M39" i="19"/>
  <c r="L308" i="20"/>
  <c r="L307" i="20" s="1"/>
  <c r="L211" i="20"/>
  <c r="L120" i="20"/>
  <c r="L132" i="20" s="1"/>
  <c r="L158" i="20"/>
  <c r="J173" i="21"/>
  <c r="L310" i="20" l="1"/>
  <c r="N88" i="19"/>
  <c r="N69" i="19"/>
  <c r="L74" i="14"/>
  <c r="J125" i="21"/>
  <c r="I115" i="21"/>
  <c r="N38" i="19"/>
  <c r="N37" i="19" l="1"/>
  <c r="I53" i="21"/>
  <c r="I54" i="21" s="1"/>
  <c r="J54" i="21" s="1"/>
  <c r="I230" i="21"/>
  <c r="I106" i="21"/>
  <c r="I107" i="21" s="1"/>
  <c r="J121" i="21"/>
  <c r="I113" i="21"/>
  <c r="J113" i="21" s="1"/>
  <c r="I160" i="21"/>
  <c r="J160" i="21" s="1"/>
  <c r="J169" i="21"/>
  <c r="L29" i="14"/>
  <c r="I124" i="21" l="1"/>
  <c r="J124" i="21" s="1"/>
  <c r="I112" i="21"/>
  <c r="J112" i="21" s="1"/>
  <c r="I229" i="21"/>
  <c r="J230" i="21"/>
  <c r="J229" i="21" s="1"/>
  <c r="I104" i="21" l="1"/>
  <c r="L335" i="20"/>
  <c r="J207" i="21" l="1"/>
  <c r="I199" i="21"/>
  <c r="L59" i="14"/>
  <c r="L80" i="13"/>
  <c r="L84" i="13"/>
  <c r="L55" i="14" l="1"/>
  <c r="L77" i="14" s="1"/>
  <c r="L28" i="14"/>
  <c r="I184" i="21" s="1"/>
  <c r="I55" i="21"/>
  <c r="J55" i="21" s="1"/>
  <c r="I56" i="21"/>
  <c r="J56" i="21" s="1"/>
  <c r="J199" i="21"/>
  <c r="I193" i="21"/>
  <c r="J193" i="21" s="1"/>
  <c r="L173" i="20"/>
  <c r="L167" i="20"/>
  <c r="I192" i="21" l="1"/>
  <c r="J192" i="21" s="1"/>
  <c r="J184" i="21"/>
  <c r="J183" i="21" s="1"/>
  <c r="I183" i="21"/>
  <c r="I155" i="21"/>
  <c r="I180" i="21"/>
  <c r="J53" i="21"/>
  <c r="I70" i="21"/>
  <c r="J106" i="21"/>
  <c r="J107" i="21" s="1"/>
  <c r="J115" i="21"/>
  <c r="H231" i="21"/>
  <c r="J155" i="21" l="1"/>
  <c r="I186" i="21"/>
  <c r="J186" i="21" s="1"/>
  <c r="I178" i="21"/>
  <c r="J180" i="21"/>
  <c r="J178" i="21" s="1"/>
  <c r="J70" i="21"/>
  <c r="J104" i="21"/>
  <c r="L31" i="20" l="1"/>
  <c r="L30" i="20" s="1"/>
  <c r="L45" i="20"/>
  <c r="L52" i="20" s="1"/>
  <c r="J52" i="20"/>
  <c r="L54" i="20"/>
  <c r="L64" i="20" s="1"/>
  <c r="J64" i="20"/>
  <c r="L66" i="20"/>
  <c r="L74" i="20" s="1"/>
  <c r="J74" i="20"/>
  <c r="L76" i="20"/>
  <c r="L84" i="20" s="1"/>
  <c r="J84" i="20"/>
  <c r="L86" i="20"/>
  <c r="L94" i="20" s="1"/>
  <c r="J94" i="20"/>
  <c r="L155" i="20"/>
  <c r="L162" i="20"/>
  <c r="L161" i="20" s="1"/>
  <c r="L165" i="20"/>
  <c r="L164" i="20" s="1"/>
  <c r="L191" i="20" s="1"/>
  <c r="L206" i="20"/>
  <c r="L201" i="20" s="1"/>
  <c r="L209" i="20"/>
  <c r="L208" i="20" s="1"/>
  <c r="L295" i="20" s="1"/>
  <c r="L322" i="20"/>
  <c r="L324" i="20"/>
  <c r="L326" i="20"/>
  <c r="L328" i="20"/>
  <c r="L333" i="20"/>
  <c r="L343" i="20" s="1"/>
  <c r="L29" i="20" l="1"/>
  <c r="I48" i="21"/>
  <c r="I44" i="21" s="1"/>
  <c r="L43" i="20"/>
  <c r="I51" i="21" s="1"/>
  <c r="J51" i="21" s="1"/>
  <c r="I103" i="21"/>
  <c r="J103" i="21" s="1"/>
  <c r="I96" i="21"/>
  <c r="J96" i="21" s="1"/>
  <c r="L330" i="20"/>
  <c r="I83" i="21" s="1"/>
  <c r="O343" i="20"/>
  <c r="L344" i="20" l="1"/>
  <c r="I71" i="21"/>
  <c r="O344" i="20"/>
  <c r="I50" i="21" l="1"/>
  <c r="I181" i="21" s="1"/>
  <c r="I59" i="21"/>
  <c r="J59" i="21" s="1"/>
  <c r="I62" i="21"/>
  <c r="J62" i="21" s="1"/>
  <c r="I58" i="21"/>
  <c r="J58" i="21" s="1"/>
  <c r="J83" i="21"/>
  <c r="I81" i="21"/>
  <c r="J81" i="21" s="1"/>
  <c r="J71" i="21"/>
  <c r="I69" i="21"/>
  <c r="J69" i="21" s="1"/>
  <c r="I182" i="21"/>
  <c r="J50" i="21" l="1"/>
  <c r="J181" i="21"/>
  <c r="J182" i="21"/>
  <c r="J231" i="21" s="1"/>
  <c r="I231" i="21"/>
</calcChain>
</file>

<file path=xl/sharedStrings.xml><?xml version="1.0" encoding="utf-8"?>
<sst xmlns="http://schemas.openxmlformats.org/spreadsheetml/2006/main" count="1825" uniqueCount="1118">
  <si>
    <t>SALINAN</t>
  </si>
  <si>
    <t>LAMPIRAN III</t>
  </si>
  <si>
    <t xml:space="preserve">PERATURAN BERSAMA </t>
  </si>
  <si>
    <t>MENTERI PENDIDIKAN DAN KEBUDAYAAN DAN</t>
  </si>
  <si>
    <t>KEPALA BADAN KEPEGAWAIAN NEGARA</t>
  </si>
  <si>
    <t xml:space="preserve">NOMOR : 4/VIII/PB/2014        </t>
  </si>
  <si>
    <t xml:space="preserve">NOMOR : 24 TAHUN 2014 </t>
  </si>
  <si>
    <t>TENTANG</t>
  </si>
  <si>
    <t xml:space="preserve">KETENTUAN PELAKSANAAN PERATURAN MENTERI PENDAYAGUNAAN APARATUR NEGARA DAN REFORMASI BIROKRASI  NOMOR 17 TAHUN 2013  TENTANG JABATAN FUNGSIONAL DOSEN DAN ANGKA KREDITNYA, SEBAGAIMANA TELAH DIUBAH DENGAN PERATURAN MENTERI PENDAYAGUNAAN APARATUR NEGARA DAN REFORMASI BIROKRASI  REPUBLIK INDONESIA NOMOR 46 TAHUN 2013   </t>
  </si>
  <si>
    <t>CONTOH</t>
  </si>
  <si>
    <t>DAFTAR USUL PENETAPAN ANGKA KREDIT</t>
  </si>
  <si>
    <t>JABATAN AKADEMIK DOSEN</t>
  </si>
  <si>
    <t>NO</t>
  </si>
  <si>
    <t>KETERANGAN PERORANGAN</t>
  </si>
  <si>
    <t>1.</t>
  </si>
  <si>
    <t xml:space="preserve"> Nama</t>
  </si>
  <si>
    <t>2.</t>
  </si>
  <si>
    <t>3.</t>
  </si>
  <si>
    <t xml:space="preserve"> Nomor Seri Kartu Pegawai</t>
  </si>
  <si>
    <t>4.</t>
  </si>
  <si>
    <t xml:space="preserve"> Tempat dan Tanggal Lahir</t>
  </si>
  <si>
    <t>5.</t>
  </si>
  <si>
    <t xml:space="preserve"> Jenis Kelamin</t>
  </si>
  <si>
    <t>Laki-laki</t>
  </si>
  <si>
    <t>6.</t>
  </si>
  <si>
    <t xml:space="preserve"> Pendidikan yang diperhitungkan angka kreditnya</t>
  </si>
  <si>
    <t xml:space="preserve">Doktor </t>
  </si>
  <si>
    <t>7.</t>
  </si>
  <si>
    <t xml:space="preserve"> Jabatan Akademik Dosen/TMT</t>
  </si>
  <si>
    <t>8.</t>
  </si>
  <si>
    <t xml:space="preserve"> Masa kerja golongan lama</t>
  </si>
  <si>
    <t>9.</t>
  </si>
  <si>
    <t xml:space="preserve"> Masa kerja golongan baru</t>
  </si>
  <si>
    <t>10.</t>
  </si>
  <si>
    <t xml:space="preserve"> Unit Kerja </t>
  </si>
  <si>
    <t>UNSUR YANG DINILAI</t>
  </si>
  <si>
    <t>UNSUR, SUB UNSUR DAN BUTIR KEGIATAN</t>
  </si>
  <si>
    <t>ANGKA KREDIT MENURUT</t>
  </si>
  <si>
    <t>INSTANSI PENGUSUL</t>
  </si>
  <si>
    <t>TIM PENILAI</t>
  </si>
  <si>
    <t>LAMA</t>
  </si>
  <si>
    <t>BARU</t>
  </si>
  <si>
    <t>JUMLAH</t>
  </si>
  <si>
    <t>A</t>
  </si>
  <si>
    <t>PENDIDIKAN</t>
  </si>
  <si>
    <t>Mengikuti pendidikan formal dan memperoleh gelar/sebutan/ijazah:</t>
  </si>
  <si>
    <t>Doktor/sederajat (S3)</t>
  </si>
  <si>
    <t>Magister/sederajat (S2)</t>
  </si>
  <si>
    <t>Mengikuti diklat prajabatan golongan III</t>
  </si>
  <si>
    <t>Pendidikan dan pelatihan Prajabatan Golongan III</t>
  </si>
  <si>
    <t>B</t>
  </si>
  <si>
    <t>PELAKSANAAN PENDIDIKAN</t>
  </si>
  <si>
    <t>Melaksanakan perkulihan/ tutorial / perkuliahan praktikum dan membimbing, menguji serta menyelenggarakan pendidikan di laboratorium, praktek keguruan bengkel/ studio/kebun percobaan/teknologi pengajaran dan praktek lapangan. pada Fakultas/Sekolah Tinggi/Akademi/ Politeknik sendiri, pada fakultas lain dalam lingkungan Universitas/Institut sendiri, maupun di luar perguruan tinggi sendiri secara melembaga paling banyak 12 sks per semester</t>
  </si>
  <si>
    <t>Membimbing seminar</t>
  </si>
  <si>
    <t>Membimbing mahasiswa seminar</t>
  </si>
  <si>
    <t xml:space="preserve">Membimbing kuliah kerja nyata, pratek kerja nyata, praktek kerja lapangan </t>
  </si>
  <si>
    <t xml:space="preserve">Membimbing mahasiswa kuliah kerja nyata, pratek kerja nyata, praktek kerja lapangan </t>
  </si>
  <si>
    <t>Membimbing dan ikut membimbing dalam menghasilkan disertasi, thesis, skripsi dan laporan akhir studi yang sesuai bidang penugasannya</t>
  </si>
  <si>
    <t xml:space="preserve">Pembimbing utama </t>
  </si>
  <si>
    <t>a.</t>
  </si>
  <si>
    <t>Disertasi</t>
  </si>
  <si>
    <t>b.</t>
  </si>
  <si>
    <t>Thesis</t>
  </si>
  <si>
    <t>c.</t>
  </si>
  <si>
    <t>Skripsi</t>
  </si>
  <si>
    <t>d.</t>
  </si>
  <si>
    <t>Laporan akhir</t>
  </si>
  <si>
    <t>Pembimbing pendamping/pembantu</t>
  </si>
  <si>
    <t>Bertugas sebagai penguji pada ujian akhir/Profesi</t>
  </si>
  <si>
    <t>Ketua penguji</t>
  </si>
  <si>
    <t>Anggota penguji</t>
  </si>
  <si>
    <t>Membina kegiatan mahasiswa di bidang akademik dan kemahasiswaan, termasuk dalam kegiatan ini adalah membimbing mahasiswa menghasilkan produk saintifik</t>
  </si>
  <si>
    <t>Melakukan pembinaan kegiatan mahasiswa di bidang Akademik dan kemahasiswaan</t>
  </si>
  <si>
    <t>Mengembangkan program kuliah yang mempunyai nilai kebaharuan metode atau substansi</t>
  </si>
  <si>
    <t>Melakukan kegiatan pengembangan program kuliah</t>
  </si>
  <si>
    <t>Mengembangkan bahan pengajaran/bahan kuliah yang mempunyai nilai kebaharuan</t>
  </si>
  <si>
    <t>Buku ajar</t>
  </si>
  <si>
    <t xml:space="preserve">Diktat, modul, petunjuk praktikum, model, alat bantu, audio visual, naskah tutorial </t>
  </si>
  <si>
    <t>Menyampaikan orasi ilmiah</t>
  </si>
  <si>
    <t xml:space="preserve">Melakukan kegiatan orasi ilmiah pada perguruan tinggi tiap tahun </t>
  </si>
  <si>
    <t>Menduduki jabatan pimpinan perguruan tinggi</t>
  </si>
  <si>
    <t>Rektor</t>
  </si>
  <si>
    <t>Wakil Rektor/ Dekan/ Direktur Program Pascasarjana/ Ketua Lembaga</t>
  </si>
  <si>
    <t>Ketua sekolah tinggi/pembantu dekan/asisten direktur program pasca sarjana/direktur politeknik/koordinator kopertis</t>
  </si>
  <si>
    <t>Pembantu ketua sekolah tinggi/pembantu direktur politeknik</t>
  </si>
  <si>
    <t>Direktur Akademi</t>
  </si>
  <si>
    <t>Pembantu direktur politeknik, ketua jurusan/bagian pada universitas/institut/sekolah tinggi</t>
  </si>
  <si>
    <t>Pembantu direktur akademi/ketua jurusan/ketua prodi pada universitas/politeknik/akademi, sekretaris jurusan/bagian pada universitas/institut/sekolah tinggi</t>
  </si>
  <si>
    <t>Sekretaris jurusan pada politeknik/akademi dan kepala laboratorium (bengkel) universitas/institut/sekolah tinggi/politeknik/akademi</t>
  </si>
  <si>
    <t>Membimbing dosen yang mempunyai jabatan akademik lebih rendah setiap semester (bagi dosen Lektor Kepala ke atas)</t>
  </si>
  <si>
    <t>Pembimbing pencangkokan</t>
  </si>
  <si>
    <t>Reguler</t>
  </si>
  <si>
    <t>Melaksanakan kegiatan Detasering dan pencangkokan di luar institusi tempat bekerja setiap semester (bagi dosen Lektor Kepala ke atas)</t>
  </si>
  <si>
    <t>Detasering</t>
  </si>
  <si>
    <t>Pencangkokan</t>
  </si>
  <si>
    <t>Melakukan kegiatan pengembangan diri untuk meningkatkan kompetensi</t>
  </si>
  <si>
    <t>Lamanya lebih dari 960 jam</t>
  </si>
  <si>
    <t>Lamanya 641-960 jam</t>
  </si>
  <si>
    <t>Lamanya 481-640 jam</t>
  </si>
  <si>
    <t>Lamanya 161-480 jam</t>
  </si>
  <si>
    <t>Lamanya 81-160 jam</t>
  </si>
  <si>
    <t>Lamanya 31-80 jam</t>
  </si>
  <si>
    <t>Lamanya 10-30 jam</t>
  </si>
  <si>
    <t>C</t>
  </si>
  <si>
    <t>Menghasilkan karya ilmiah sesuai dengan bidang ilmunya:</t>
  </si>
  <si>
    <t>Hasil penelitian atau hasil pemikiran yang dipublikasikan dalam bentuk buku:</t>
  </si>
  <si>
    <t>1)</t>
  </si>
  <si>
    <t>Buku Referensi</t>
  </si>
  <si>
    <t>2)</t>
  </si>
  <si>
    <t>Monograf</t>
  </si>
  <si>
    <t>Internasional</t>
  </si>
  <si>
    <t>Nasional</t>
  </si>
  <si>
    <t>Hasil penelitian atau hasil pemikiran yang dipublikasikan:</t>
  </si>
  <si>
    <t>Jurnal internasional bereputasi (terindeks pada database internasional bereputasi dan berfaktor dampak)</t>
  </si>
  <si>
    <t>Jurnal internasional terindeks pada database internasional bereputasi</t>
  </si>
  <si>
    <t>3)</t>
  </si>
  <si>
    <t>Jurnal internasional terindeks pada database internasional di luar kategori 2</t>
  </si>
  <si>
    <t>4)</t>
  </si>
  <si>
    <t>Jurnal Nasional Terakreditasi Dikti</t>
  </si>
  <si>
    <t>5)</t>
  </si>
  <si>
    <t xml:space="preserve">Jurnal nasional berbahasa Inggris atau bahasa resmi (PBB) terindeks pada basis data yang diakui Kemenristekdikti, contohnya: CABI atau Index Copernicus International (ICI).               </t>
  </si>
  <si>
    <t>6)</t>
  </si>
  <si>
    <t xml:space="preserve">Jurnal Nasional </t>
  </si>
  <si>
    <t>7)</t>
  </si>
  <si>
    <t>Jurnal ilmiah yang ditulis dalam Bahasa Resmi PBB namun tidak memenuhi syarat-syarat sebagai jurnal ilmiah internasional</t>
  </si>
  <si>
    <t>Hasil penelitian atau hasil pemikiran yang didesiminasikan :</t>
  </si>
  <si>
    <t>Dipresentasikan secara oral dan dimuat dalam prosiding yang dipublikasikan (ber ISSN/ISBN):</t>
  </si>
  <si>
    <t>Internasional teindeks pada Scimagojr dan Scopus</t>
  </si>
  <si>
    <t>Internasional terindeks pada Scopus, IEEE Explore, SPIE</t>
  </si>
  <si>
    <t>Disajikan dalam bentuk poster dan dimuat dalam prosiding yang dipublikasikan:</t>
  </si>
  <si>
    <t>Disajikan dalam seminar/simposium/ lokakarya, tetapi tidak dimuat dalam prosiding yang dipublikasikan:</t>
  </si>
  <si>
    <t>Hasil penelitian/pemikiran yang tidak disajikan dalam seminar/simposium/ lokakarya, tetapi dimuat dalam prosiding:</t>
  </si>
  <si>
    <t>e.</t>
  </si>
  <si>
    <t>Hasil penelitian/pemikiran yang disajikan dalam koran/majalah populer/umum</t>
  </si>
  <si>
    <t>Hasil penelitian atau pemikiran atau kerjasama industri yang tidak dipublikasikan (tersimpan dalam perpustakaan) yang dilakukan secara melembaga</t>
  </si>
  <si>
    <t>Menerjemahkan/menyadur buku ilmiah yang diterbitkan (ber ISBN)</t>
  </si>
  <si>
    <t>Mengedit/menyunting karya ilmiah dalam bentuk buku yang diterbitkan (ber ISBN)</t>
  </si>
  <si>
    <t>Membuat rancangan dan karya teknologi yang dipatenkan  atau seni yang terdaftar di HaKI secara nasional atau internasional</t>
  </si>
  <si>
    <t>Internasional yang sudah diimplementasikan di industri (paling sedikit diakui oleh 4 Negara)</t>
  </si>
  <si>
    <t>Internasional (paling sedikit diakui oleh 4 Negara)</t>
  </si>
  <si>
    <t>Nasional (yang sudah diimplementasikan di industri)</t>
  </si>
  <si>
    <t>Nasional, dalam bentuk paten sederhana tang telah memiliki sertifikat dari Direktorat Jenderal Kekayaan Intelektual, Kemenkumham</t>
  </si>
  <si>
    <t>f.</t>
  </si>
  <si>
    <t>Karya ciptaan, desain industri, indikasi geografis yang telah memiliki sertifikat dari Direktorat Jenderal Kekayaan Intelektual, Kemenkumham</t>
  </si>
  <si>
    <t>g.</t>
  </si>
  <si>
    <t>Karya cipta berupa bahan pengajaran (buku ajar, modul, dan lainnya) yang telah mendapatkan sertifikat karya cipta dari Direktorat Jenderal Kekayaan Intelektual, Kemenkumham maka karya cipta tersebut tidak dapat diajukan sebagai bukti kegiatan melaksanakan penelitian</t>
  </si>
  <si>
    <t>Membuat rancangan dan karya teknologi yang tidak dipatenkan; rancangan dan karya seni monumentalyang tidak terdaftar di HaKI tetapi telah dipresentasikan pada forum yang teragenda:</t>
  </si>
  <si>
    <t>Tingkat internasional</t>
  </si>
  <si>
    <t>Tingkat nasional</t>
  </si>
  <si>
    <t>Tingkat lokal</t>
  </si>
  <si>
    <t>Membuat rancangan dan karya seni yang tidak terdaftar HaKI*)</t>
  </si>
  <si>
    <t>D</t>
  </si>
  <si>
    <t>PELAKSANAAN PENGABDIAN KEPADA MASYARAKAT</t>
  </si>
  <si>
    <t>Menduduki jabatan pimpinan</t>
  </si>
  <si>
    <t>Menduduki jabatan pimpinan pada lembaga pemerintahan/pejabat negara yang harus dibebaskan dari jabatan organiknya</t>
  </si>
  <si>
    <t>Melaksankan pengembangan hasil pendidikan dan penelitian</t>
  </si>
  <si>
    <t>Melaksanakan pengembangan hasil pendidikan dan penelitian yang dapat dimanfaatkan oleh masyarakat</t>
  </si>
  <si>
    <t>Memberi latihan/penyuluhan/penataran/ceramah pada masyarakat</t>
  </si>
  <si>
    <t>Terjadwal/terprogram</t>
  </si>
  <si>
    <t>Dalam satu semester atau lebih</t>
  </si>
  <si>
    <t>a)</t>
  </si>
  <si>
    <t>b)</t>
  </si>
  <si>
    <t>c)</t>
  </si>
  <si>
    <t>Kurang dari satu semester dan minimal satu bulan</t>
  </si>
  <si>
    <t xml:space="preserve"> </t>
  </si>
  <si>
    <t>d)</t>
  </si>
  <si>
    <t>Insidental</t>
  </si>
  <si>
    <t>Memberi pelayanan kepada masyarakat atau kegiatan lain yang menunjang pelaksanaan tugas umum pemerintah dan pembangunan</t>
  </si>
  <si>
    <t>a</t>
  </si>
  <si>
    <t>Berdasarkan bidang keahlian</t>
  </si>
  <si>
    <t>b</t>
  </si>
  <si>
    <t>Berdasarkan penugasan lembaga perguruan tinggi</t>
  </si>
  <si>
    <t>c</t>
  </si>
  <si>
    <t>Berdasarkan fungsi/jabatan</t>
  </si>
  <si>
    <t xml:space="preserve">Membuat/menulis karya pengabdian </t>
  </si>
  <si>
    <t>Membuat/menulis karya pengabdian pada masyarakat yang tidak dipublikasikan</t>
  </si>
  <si>
    <t>Hasil kegiatan pengabdian kepada masyarakat yang dipublikasikan di sebuah berkala/jurnal pengabdian kepada masyarakat atau teknologi tepat guna, merupakan diseminasi dari luaran program kegiatan pengabdian kepada masyarakat, tiap karya</t>
  </si>
  <si>
    <t>Berperan serta aktif dalam pengelolaan jurnal ilmiah (per tahun)</t>
  </si>
  <si>
    <t>a. Editor/dewan penyunting/dewan redaksi jurnal ilmiah internasional</t>
  </si>
  <si>
    <t>b. Editor/dewan penyunting/dewan redaksi jurnal ilmiah nasional</t>
  </si>
  <si>
    <t xml:space="preserve">JUMLAH UNSUR UTAMA </t>
  </si>
  <si>
    <t>E</t>
  </si>
  <si>
    <t>Menjadi anggota dalam suatu Panitia/Badan pada perguruan tinggi</t>
  </si>
  <si>
    <t>Sebagai ketua/wakil ketua merangkap anggota</t>
  </si>
  <si>
    <t>Sebagai anggota</t>
  </si>
  <si>
    <t>Menjadi anggota panitia/badan pada lembaga      pemerintah</t>
  </si>
  <si>
    <t>Panitia pusat</t>
  </si>
  <si>
    <t>Ketua/Wakil Ketua</t>
  </si>
  <si>
    <t>Anggota</t>
  </si>
  <si>
    <t>Panitia daerah</t>
  </si>
  <si>
    <t>Menjadi anggota organisasi profesi</t>
  </si>
  <si>
    <t>Pengurus</t>
  </si>
  <si>
    <t>Anggota atas permintaan</t>
  </si>
  <si>
    <t>Mewakili perguruan tinggi/lembaga pemerintah</t>
  </si>
  <si>
    <t>Mewakili perguruan tinggi/lembaga pemerintah duduk dalam panitia antar lembaga</t>
  </si>
  <si>
    <t>Menjadi anggota delegasi nasional ke pertemuan internasional</t>
  </si>
  <si>
    <t>Sebagai ketua delegasi</t>
  </si>
  <si>
    <t>Sebagai anggota delegasi</t>
  </si>
  <si>
    <t>Berperan serta aktif dalam pertemuan ilmiah</t>
  </si>
  <si>
    <t>Tingkat internasional/nasional/regional sebagai :</t>
  </si>
  <si>
    <t>Ketua</t>
  </si>
  <si>
    <t>Di lingkungan perguruan tinggi sebagai :</t>
  </si>
  <si>
    <t>Mendapat penghargaan/ tanda jasa</t>
  </si>
  <si>
    <t>Penghargaan/tanda Jasa Satya Lencana 30 Tahun</t>
  </si>
  <si>
    <t>Penghargaan/tanda Jasa Satya Lencana 20 Tahun</t>
  </si>
  <si>
    <t>Penghargaan/tanda Jasa Satya Lencana 10 Tahun</t>
  </si>
  <si>
    <t>Tingkat Internasional, setiap tanda jasa/penghargaan</t>
  </si>
  <si>
    <t>Tingkat Nasional, setiap tanda jasa/penghargaan</t>
  </si>
  <si>
    <t>Tingkat Daerah/Lokal, setiap tanda jasa/ penghargaan</t>
  </si>
  <si>
    <t>Menulis buku pelajaran SLTA ke bawah yang diterbitkan dan diedarkan secara nasional</t>
  </si>
  <si>
    <t>Buku SLTA atau setingkat</t>
  </si>
  <si>
    <t>Buku SLTP atau setingkat</t>
  </si>
  <si>
    <t>Buku SD atau setingkat</t>
  </si>
  <si>
    <t>Mempunyai prestasi di bidang olahraga/humaniora</t>
  </si>
  <si>
    <t>Tingkat daerah/lokal</t>
  </si>
  <si>
    <t>Keanggotaan dalam tim penilaian jabatan akademik dosen</t>
  </si>
  <si>
    <t>Menjadi anggota tim penilaian  jabatan Akademik Dosen</t>
  </si>
  <si>
    <t>JUMLAH UNSUR PENUNJANG</t>
  </si>
  <si>
    <t>F</t>
  </si>
  <si>
    <t>LAMPIRAN PENDUKUNG DUPAK :</t>
  </si>
  <si>
    <t>Surat pernyataan telah melaksanakan kegiatan pendidikan</t>
  </si>
  <si>
    <t>Surat pernyataan telah melakukan kegiatan pengajaran</t>
  </si>
  <si>
    <t>Surat pernyataan telah melakukan kegiatan pengabdian kepada masyarakat</t>
  </si>
  <si>
    <t xml:space="preserve">Surat pernyataan melakukan kegiatan penunjang </t>
  </si>
  <si>
    <t>G</t>
  </si>
  <si>
    <t>Catatan Pejabat Pengusul :</t>
  </si>
  <si>
    <t>……</t>
  </si>
  <si>
    <t>dan seterusnya</t>
  </si>
  <si>
    <t>H</t>
  </si>
  <si>
    <t xml:space="preserve">SURAT PERNYATAAN </t>
  </si>
  <si>
    <t>MELAKSANAKAN PENDIDIKAN</t>
  </si>
  <si>
    <t>Yang bertanda tangan di bawah ini    :</t>
  </si>
  <si>
    <t xml:space="preserve">Nama                               </t>
  </si>
  <si>
    <t xml:space="preserve">NIP                                                    </t>
  </si>
  <si>
    <t>Pangkat/Golongan Ruang</t>
  </si>
  <si>
    <t>Jabatan</t>
  </si>
  <si>
    <t>Unit Kerja</t>
  </si>
  <si>
    <t>Menyatakan bahwa  :</t>
  </si>
  <si>
    <t>Nama</t>
  </si>
  <si>
    <t>NIP</t>
  </si>
  <si>
    <t>Jabatan Fungsional</t>
  </si>
  <si>
    <t>Telah melaksanakan pendidikan sebagai berikut :</t>
  </si>
  <si>
    <t>No.</t>
  </si>
  <si>
    <t>Uraian Kegiatan</t>
  </si>
  <si>
    <t>Tanggal</t>
  </si>
  <si>
    <t>Satuan Hasil</t>
  </si>
  <si>
    <t>Jumlah
Volume
Kegiatan</t>
  </si>
  <si>
    <t>Angka Kredit</t>
  </si>
  <si>
    <t>Jumlah
Angka
Kredit</t>
  </si>
  <si>
    <t>Keterangan/ Bukti Fisik</t>
  </si>
  <si>
    <t>_</t>
  </si>
  <si>
    <t>Melaksanakan perkulihan/ tutorial / perkuliahan praktikum dan membimbing, menguji serta menyelenggarakan pendidikan di laboratorium, praktek keguruan bengkel/ studio/kebun percobaan/teknologi pengajaran dan praktek lapangan.</t>
  </si>
  <si>
    <t>Sub total per semester</t>
  </si>
  <si>
    <t>Membimbing kuliah kerja nyata, pratek kerja nyata, praktek kerja lapangan</t>
  </si>
  <si>
    <t>Membimbing dan ikut membimbing dalam menghasilkan disertasi, thesis, skripsi dan laporan akhir studi yang sesuai bidang penugasannya (maksimum 32 kum per semester)</t>
  </si>
  <si>
    <t>Menduduki jabatan pimpinan perguruan tinggi (maksimum 1 jabatan per semester)</t>
  </si>
  <si>
    <t>JUMLAH TOTAL</t>
  </si>
  <si>
    <t>Demikian pernyataan ini dibuat untuk dapat dipergunakan sebagaimana mestinya</t>
  </si>
  <si>
    <t>MELAKSANAKAN PENELITIAN</t>
  </si>
  <si>
    <t>Telah melaksanakan penelitian sebagai berikut :</t>
  </si>
  <si>
    <t>Hasil penelitian atau hasil pemikiran yang dipublikasikan dalam bentuk jurnal ilmiah :</t>
  </si>
  <si>
    <t>Artikel</t>
  </si>
  <si>
    <t xml:space="preserve">Hasil penelitian atau hasil pemikiran yang didesiminasikan  (Batas Kepatutan/pengakuan banyaknya publikasi di setiap event/kegiatan deseminasi paling banyak 2 (dua) artikel karya ilmiah </t>
  </si>
  <si>
    <t>Demikian pernyataan ini dibuat untuk dapat dipergunakan sebagaimana mestinya.</t>
  </si>
  <si>
    <t>MELAKSANAKAN PENGABDIAN KEPADA MASYARAKAT</t>
  </si>
  <si>
    <t>MELAKSANAKAN PENUNJANG TUGAS DOSEN</t>
  </si>
  <si>
    <t>Menjadi anggota panitia/badan pada lembaga pemerintah</t>
  </si>
  <si>
    <t>C.</t>
  </si>
  <si>
    <t>UNSUR PENUNJANG</t>
  </si>
  <si>
    <t>PENELITIAN</t>
  </si>
  <si>
    <t>Denpasar, ___________________</t>
  </si>
  <si>
    <t>Kepala LLDikti Wilayah VIII</t>
  </si>
  <si>
    <t>LAMPIRAN  III</t>
  </si>
  <si>
    <t>PERATURAN BERSAMA MENERI</t>
  </si>
  <si>
    <t>PRNDIDIKAN DAN KEBUDAYAAN</t>
  </si>
  <si>
    <t xml:space="preserve">DAN KEPALA BADAN </t>
  </si>
  <si>
    <t>KEPEGAWAIAN NEGARA</t>
  </si>
  <si>
    <t>NOMOR      :  4/VIII/PB/2014</t>
  </si>
  <si>
    <t>NOMOR      :  24 TAHUN 2014</t>
  </si>
  <si>
    <t>TANGGAL  :  12 AGUSTUS 2014</t>
  </si>
  <si>
    <t>LAMPIRAN  IV</t>
  </si>
  <si>
    <t>LAMPIRAN  V</t>
  </si>
  <si>
    <t>LAMPIRAN  VII</t>
  </si>
  <si>
    <t>LAMPIRAN  VI</t>
  </si>
  <si>
    <t>-</t>
  </si>
  <si>
    <t>Ijazah</t>
  </si>
  <si>
    <t>Ijin Belajar S3</t>
  </si>
  <si>
    <t>Scan Ijazah Asli</t>
  </si>
  <si>
    <t>Transkrip Nilai</t>
  </si>
  <si>
    <t>SK Penugasan</t>
  </si>
  <si>
    <t>Bukti Kinerja</t>
  </si>
  <si>
    <t>1 Buku/Tahun</t>
  </si>
  <si>
    <t>Kinerja/Peer Review</t>
  </si>
  <si>
    <t xml:space="preserve">URL Dokumen : </t>
  </si>
  <si>
    <t>e)</t>
  </si>
  <si>
    <t>Pembimbing Utama Skripsi per orang (setiap mahasiswa):</t>
  </si>
  <si>
    <t>8 lulusan/ semester</t>
  </si>
  <si>
    <t>5. Bertugas sebagai penguji pada ujian akhir/Profesi (setiap mahasiswa):</t>
  </si>
  <si>
    <t>1 Jabatan/Semester</t>
  </si>
  <si>
    <t>Sub total Kompetensi</t>
  </si>
  <si>
    <t>2 sks/ Kegiatan</t>
  </si>
  <si>
    <t>Lulus</t>
  </si>
  <si>
    <t>Mahasiswa</t>
  </si>
  <si>
    <t>4 Mahasiswa/ semester</t>
  </si>
  <si>
    <t>8 Mahasiswa/ semester</t>
  </si>
  <si>
    <t>Universitas Hindu Indonesia</t>
  </si>
  <si>
    <t>: Universitas Hindu Indonesia</t>
  </si>
  <si>
    <t>Sub total Membimbing Seminar</t>
  </si>
  <si>
    <t>semester</t>
  </si>
  <si>
    <t>Semester</t>
  </si>
  <si>
    <t>Sub total Membimbing Praktek Kerja Lapangan</t>
  </si>
  <si>
    <t>f)</t>
  </si>
  <si>
    <t>g)</t>
  </si>
  <si>
    <t>Sub total Pembimbing Utama</t>
  </si>
  <si>
    <t>Univesitas Hindu Indonesia</t>
  </si>
  <si>
    <t>Hasil penelitian atau hasil pemikiran yang dipublikasikan dalam bentuk buku (maksimum 1 buku/ tahun) :</t>
  </si>
  <si>
    <t xml:space="preserve">Keterangan Index </t>
  </si>
  <si>
    <t>Telah melaksanakan pengabdian kepada masyarakat sebagai berikut :</t>
  </si>
  <si>
    <t>1 sks/ kegiatan</t>
  </si>
  <si>
    <t>1 sks/Kegiatan</t>
  </si>
  <si>
    <t>Sub total Jabatan Dekan</t>
  </si>
  <si>
    <t>Rektor Universitas Hindu Indonesia</t>
  </si>
  <si>
    <t>Prof. Dr. drh. I Made Damriyasa.,MS</t>
  </si>
  <si>
    <t>NIP. 196212311988031017</t>
  </si>
  <si>
    <r>
      <t>Melaksanakan perkuliahan/ tutorial / perkuliahan praktikum dan membimbing, menguji serta menyelenggarakan pendidikan di laboratorium, praktek keguruan bengkel/ studio/kebun percobaan/teknologi pengajaran dan praktek lapangan (</t>
    </r>
    <r>
      <rPr>
        <b/>
        <sz val="10"/>
        <rFont val="Times New Roman"/>
        <family val="1"/>
      </rPr>
      <t>setiap semester</t>
    </r>
    <r>
      <rPr>
        <sz val="10"/>
        <rFont val="Times New Roman"/>
        <family val="1"/>
      </rPr>
      <t>):</t>
    </r>
  </si>
  <si>
    <r>
      <t>Hasil penelitian atau hasil pemikiran dalam buku yang dipublikasikan dan berisi berbagai tulisan dari berbagai penulis (</t>
    </r>
    <r>
      <rPr>
        <i/>
        <sz val="11"/>
        <rFont val="Times New Roman"/>
        <family val="1"/>
      </rPr>
      <t>book chapter</t>
    </r>
    <r>
      <rPr>
        <sz val="11"/>
        <rFont val="Times New Roman"/>
        <family val="1"/>
      </rPr>
      <t>):</t>
    </r>
  </si>
  <si>
    <r>
      <t xml:space="preserve">Jurnal nasional terakreditasi Kemenristekdikti </t>
    </r>
    <r>
      <rPr>
        <b/>
        <sz val="11"/>
        <rFont val="Times New Roman"/>
        <family val="1"/>
      </rPr>
      <t>peringkat 1 dan 2</t>
    </r>
  </si>
  <si>
    <r>
      <t xml:space="preserve">Jurnal nasional terakreditasi </t>
    </r>
    <r>
      <rPr>
        <b/>
        <sz val="11"/>
        <rFont val="Times New Roman"/>
        <family val="1"/>
      </rPr>
      <t>peringkat 3 dan 4</t>
    </r>
  </si>
  <si>
    <r>
      <t xml:space="preserve">Jurnal nasional terakreditasi </t>
    </r>
    <r>
      <rPr>
        <b/>
        <sz val="11"/>
        <rFont val="Times New Roman"/>
        <family val="1"/>
      </rPr>
      <t>peringkat 5 dan 6</t>
    </r>
  </si>
  <si>
    <t xml:space="preserve">INSTANSI : UNIVERSITAS HINDU INDONESIA </t>
  </si>
  <si>
    <t>Benoa, 15 Maret 1971</t>
  </si>
  <si>
    <t>Dr. Ir. I Wayan Muka, ST., MT</t>
  </si>
  <si>
    <t>: Dr. Ir. I Wayan Muka, ST., MT</t>
  </si>
  <si>
    <t>: 07.71.1.009/0815037101</t>
  </si>
  <si>
    <t>: Program Studi Teknik Sipil, Universitas Hindu Indonesia</t>
  </si>
  <si>
    <t>Mengajar Mata Kuliah Manajemen Proyek (3sks) smt V, PS Teknik Sipil FT-Unhi</t>
  </si>
  <si>
    <t>Mengajar Mata Kuliah Rencana Anggaran Biaya (2 sks) smt VI, PS Teknik Sipil, FT-Unhi</t>
  </si>
  <si>
    <t>Mengajar Mata Kuliah Metode Penelitian (2 sks) smt VI, PS Teknik Sipil, FT-Unhi</t>
  </si>
  <si>
    <t>Mengajar mata Kuliah Metode Pelaksanaan Konstruksi (2 sks) smt III  PS Teknik Sipil, FT Unhi</t>
  </si>
  <si>
    <t>Mengajar mata Kuliah Aspek hukum dalam Pembangunan (2sks) smt VII, PS Teknik Sipil FT-Unhi</t>
  </si>
  <si>
    <t>11 SKS pertama</t>
  </si>
  <si>
    <t>Mengajar mata Kuliah Rencana Anggaran Biaya (2 sks) smt VI, PS Teknik Sipil, FT-Unhi</t>
  </si>
  <si>
    <t>Mengajar Mata Kuliah Metode Pelaksanaan Konstruksi (2 sks) smt III PS Teknik Sipil  FT Unhi</t>
  </si>
  <si>
    <t xml:space="preserve"> Mengajar Mata Kuliah Aspek hukum dalam Pembangunan (2sks) smt VII, PS Teknik Sipil FT-Unhi</t>
  </si>
  <si>
    <t>Mengajar Mata Kuliah Menggambar bangunan Sipil (3 sks) smt II, PS Teknik Sipil, FT-Unhi</t>
  </si>
  <si>
    <t>Anggota penguji Skripsi</t>
  </si>
  <si>
    <t>Ketua Penguji Skripsi</t>
  </si>
  <si>
    <t>Sub total Ketua  Penguji Skripsi</t>
  </si>
  <si>
    <t xml:space="preserve">Sertifikat Kompetensi </t>
  </si>
  <si>
    <t>Jurnal internasional bereputasi (terindeks pada database internasional bereputasi (Scopus, Analytics Web of Science)</t>
  </si>
  <si>
    <t>Dipresentasikan secara oral dan dimuat dalam prosiding yang dipublikasikan (ber ISSN/ISBN)</t>
  </si>
  <si>
    <t>Internasional terindeks pada Scimagojr dan Scopus</t>
  </si>
  <si>
    <t>URL Dokumen</t>
  </si>
  <si>
    <t>1 sks</t>
  </si>
  <si>
    <t>Dewan Redaksi/Editorial Members Jurnal Widya Teknik Program Studi Teknik Sipil Universitas Hindu Indonesia Tahun 2020</t>
  </si>
  <si>
    <t>SK Akreditasi Prodi Doktor Teknik Sipil</t>
  </si>
  <si>
    <t>Mengajar Mata Kuliah Statistik Terapan (2 sks) smt V, PS Teknik Sipil, FT-Unhi</t>
  </si>
  <si>
    <t>h)</t>
  </si>
  <si>
    <t>Jurnal internasional terindeks pada basis data internasional di luar Scopus atau Clarivate Analytics Web of Science</t>
  </si>
  <si>
    <t xml:space="preserve">Lampiran A1                                                                                                                                                                                                         Scan Ijin Belajar, Ijazah, Transkrip, Akreditasi </t>
  </si>
  <si>
    <t>11.</t>
  </si>
  <si>
    <t>12.</t>
  </si>
  <si>
    <t>13.</t>
  </si>
  <si>
    <t>i)</t>
  </si>
  <si>
    <t>Judul Buku : Risiko Pengembangan Properti                                                                Penulis Buku : I Wayan Muka                                                                                                                                                                                                                             ISBN : : 978-623-6109-44-0                                                                                                                                                                                                                                                                       Penerbit : CV Penerbit Qiara Media                                                                                                                                                                                                                                                                                      Jumlah Halaman : 218</t>
  </si>
  <si>
    <t>Keanggotaan dalam tim penilaian jabatan Akademik Dosen (tiap semester)</t>
  </si>
  <si>
    <t>http://repo.unhi.ac.id/bitstream/123456789/1961/36/Buku-RisikoPengembanganProperti.pdf</t>
  </si>
  <si>
    <t>http://repo.unhi.ac.id/bitstream/123456789/1961/62/S3-AkreditasiTeknikSipilUndip.pdf</t>
  </si>
  <si>
    <t>http://repo.unhi.ac.id/bitstream/123456789/1961/63/S3-Ijazah.pdf</t>
  </si>
  <si>
    <t>http://repo.unhi.ac.id/bitstream/123456789/1961/64/S3-IjinBelajar.pdf</t>
  </si>
  <si>
    <t>http://repo.unhi.ac.id/bitstream/123456789/1961/65/S3-Transkrip.pdf</t>
  </si>
  <si>
    <t>http://repo.unhi.ac.id/bitstream/123456789/1961/9/SK-Rivet.pdf</t>
  </si>
  <si>
    <t>http://repo.unhi.ac.id/bitstream/123456789/1961/11/SK-WidyaTeknik.pdf</t>
  </si>
  <si>
    <t>1`</t>
  </si>
  <si>
    <t>http://repo.unhi.ac.id/bitstream/123456789/1965/90/PKM-Percepatan Pembanguna Infrastruktur di Indonesia Berwawasan Lingkungan.pdf</t>
  </si>
  <si>
    <t>http://repo.unhi.ac.id/bitstream/123456789/1965/104/SK-TIM Penilai Jabatan Akademik 2020.pdf</t>
  </si>
  <si>
    <t xml:space="preserve"> N I DN</t>
  </si>
  <si>
    <t>Menjadi Ketua merangkap anggota dalam suatu Panitia/Badan pada perguruan tinggi</t>
  </si>
  <si>
    <t>http://repo.unhi.ac.id/bitstream/123456789/1966/7/PR-RisikoPengembangan.pdf</t>
  </si>
  <si>
    <t>http://repo.unhi.ac.id/bitstream/123456789/1966/20/SK-PengurusPII.pdf</t>
  </si>
  <si>
    <t xml:space="preserve"> http://repo.unhi.ac.id/jspui/bitstream/123456789/1961/22/TA-IKadekAgusParwata.pdf</t>
  </si>
  <si>
    <t xml:space="preserve"> http://repo.unhi.ac.id/bitstream/123456789/1961/23/TA-IKadekDwiMahendra.pdf</t>
  </si>
  <si>
    <t xml:space="preserve"> http://repo.unhi.ac.id/bitstream/123456789/1961/30/TA-MadeKrisnaCahyadi.pdf</t>
  </si>
  <si>
    <t xml:space="preserve"> http://repo.unhi.ac.id/bitstream/123456789/1385/1/DianPutra.pdf</t>
  </si>
  <si>
    <t>http://repo.unhi.ac.id/bitstream/123456789/1965/126/TA-IGedeWiraAdnyana.pdf</t>
  </si>
  <si>
    <t xml:space="preserve"> http://repo.unhi.ac.id/bitstream/123456789/1965/122/TA-DewaGedeAgungAriawan.pdf</t>
  </si>
  <si>
    <t xml:space="preserve"> http://repo.unhi.ac.id/bitstream/123456789/1965/153/TA-INyomanArianto.pdf</t>
  </si>
  <si>
    <t>http://repo.unhi.ac.id/bitstream/123456789/1965/133/TA-IKadekNuryana.pdf</t>
  </si>
  <si>
    <t xml:space="preserve">                                                                                                          Nomor :</t>
  </si>
  <si>
    <t>0815037101</t>
  </si>
  <si>
    <t>Lampiran B7</t>
  </si>
  <si>
    <t>Alamat Web Jurnal:</t>
  </si>
  <si>
    <t xml:space="preserve">Lampiran B8                                                                                                                                                                                                                                                                                                                                                   Alamat Web Jurnal : </t>
  </si>
  <si>
    <t>: 197410172005012001</t>
  </si>
  <si>
    <t>: Lektor/IIIc</t>
  </si>
  <si>
    <t>: Koordinator Program Studi Teknik Sipil</t>
  </si>
  <si>
    <t>: Lektor Kepala-550</t>
  </si>
  <si>
    <t>1. Semester ganjil  2021/2012 (Agustus 2021  s/d Januari 2022); SK Dekan Fak Teknik Unibversitas Hindu Indonesia/11 sks</t>
  </si>
  <si>
    <t>Semester ganjil 2021/2022</t>
  </si>
  <si>
    <t>Profesi Insinyur (Ir)</t>
  </si>
  <si>
    <t>September 2017  sampai Agustus 2018</t>
  </si>
  <si>
    <t>Lampiran A2:                                                                                                                                                                                                                                                                                                                                       SK no: 192/SKP/FT/UNHI/IX/2021</t>
  </si>
  <si>
    <t>Lampiran A3:                                                                                                                                                                                                                                                                                                      SK NO: 19/SKP/FT/UNHI/II/2022</t>
  </si>
  <si>
    <t>Mengajar mata Kuliah Manajemen Mutu (2 sks) smt V PS Teknik Sipil, FT-Unhi</t>
  </si>
  <si>
    <t>Mengajar Mata Kuliah Manajemen Risiko (2 sks) smt VI, PS Teknik Sipil, FT-Unhi</t>
  </si>
  <si>
    <t>Mengajar mata Kuliah Rekayasa Pondasi (4 sks) smt IV, PS Teknik Sipil, FT-Unhi</t>
  </si>
  <si>
    <t>13 SKS pertama</t>
  </si>
  <si>
    <t>Lampiran A4:                                                                                                                                                                    SK NO: 206/SKP/FT/UNHI/IX/2022</t>
  </si>
  <si>
    <t xml:space="preserve"> Mengajar Mata Kuliah Metode Penelitian (2 sks) smt V, PS Teknik Sipil, FT-Unhi</t>
  </si>
  <si>
    <t xml:space="preserve"> Mengajar Manajemen Mutu Terpadu (3 sks) smt VII, PS Teknik Sipil FT-Unhi</t>
  </si>
  <si>
    <t>Semester ganjil 2022/2023</t>
  </si>
  <si>
    <t>Mengajar Mata Kuliah Manajemen Proyek (3 sks) smt V, PS Teknik Sipil FT-Unhi</t>
  </si>
  <si>
    <t>14 SKS pertama</t>
  </si>
  <si>
    <t>Lampiran A5:                                                                                                                                                                    SK NO: 25/SKP/FT/UNHI/II/2023</t>
  </si>
  <si>
    <t>Semester genap 2022/2023</t>
  </si>
  <si>
    <t>Mengajar Mata Kuliah Rekayasa Pondasi (4 sks) smt IV, PS Teknik Sipil, FT-Unhi</t>
  </si>
  <si>
    <t>Tugas Menggambar Bangunan Sipil (1 sks) smt II, PS Teknik Sipil, FT-Unhi</t>
  </si>
  <si>
    <t>Mengajar Mata Kuliah Aspek Hukum dalam Pembangunan (2 sks) smt VI, PS Teknik Sipil, FT-Unhi</t>
  </si>
  <si>
    <t>Lampiran A6:                                                                                                                                                                                                                                                                                            SK NO: 203/SKP/FT/UNHI/IX/2023</t>
  </si>
  <si>
    <t>Mengajar Mata Kuliah Metode Penelitian (2sks) smt V, PS Teknik Sipil FT-Unhi</t>
  </si>
  <si>
    <t xml:space="preserve"> Semester ganjil 2023/2024</t>
  </si>
  <si>
    <t>Mengajar Mata Kuliah Analisis Struktur II (3 sks) smt III PS Teknik Sipil, FT-Unhi</t>
  </si>
  <si>
    <t>Mengajar Mata Kuliah  manajemen Mutu Terpadu (3 sks) smt VII, PS Teknik Sipil, FT-Unhi</t>
  </si>
  <si>
    <t>Mengajar Mata Kuliah Analisis Struktur II (2 sks) smt III PS Teknik Sipil, FT-Unhi</t>
  </si>
  <si>
    <t>Mengajar mata Kuliah Menggambar Bangunan Sipil (2 sks) smt II, PS Teknik Sipil, FT-Unhi</t>
  </si>
  <si>
    <t>22 Agustus 2022</t>
  </si>
  <si>
    <t>Membimbing seminar proposal semester ganjil 2022-2023, a.n. sebagai berikut:</t>
  </si>
  <si>
    <t>Membimbing seminar proposal semester genap 2022-2023, a.n. sebagai berikut:</t>
  </si>
  <si>
    <t>Pembimbing Utama Skripsi pada Semester Ganjil 2021-2022 a.n. sebagai berikut:</t>
  </si>
  <si>
    <t>Pembimbing Utama Skripsi pada Semester Genap 2021-2022, a.n. sebagai berikut:</t>
  </si>
  <si>
    <t>Pembimbing Utama Skripsi pada Semester Ganjil 2022-2023, a.n. sebagai berikut:</t>
  </si>
  <si>
    <t>I Wayan Widiana (19.04.01.0416)</t>
  </si>
  <si>
    <t>23 Nopember 2022</t>
  </si>
  <si>
    <t>Pembimbing Utama Skripsi pada Semester Genap 2022-2023, a.n. sebagai berikut:</t>
  </si>
  <si>
    <t>I Kadek Dwi Citra Suardana(18.04.01.0372)</t>
  </si>
  <si>
    <t>Membimbing Mahasiswa Praktikum Mekanika Fluida &amp; Hidrolika a.n: I Putu Basten Alusiana, I Made Wira Putra Pratama, I Wayan Deta Pratama Putra, Ni Luh Putu Maekayanti, Ida Ayu Rejaniti Wijayanti, Luh Gede Ika Indrayani</t>
  </si>
  <si>
    <t>15 September 2022</t>
  </si>
  <si>
    <t>Membimbing Mahasiswa Kerja Praktek a.n: Anak Agung Mas Pradnyasari  (19.04.01.0404) di Proyek Pembangunan Gedung SMP 15 Denpasar</t>
  </si>
  <si>
    <t>18 Juli 2022</t>
  </si>
  <si>
    <t>Membimbing Mahasiswa Kerja Praktek a.n: I Made Wisudana Yasa (19.04.01.0406) di Proyek Peningkatan SPAM jaringan Perpipaan Kapasitas 5 Liter/detik di Desa Peninjoan</t>
  </si>
  <si>
    <t>Ida Bagus Ketut Surya Suniarta (18.04.01.0365)</t>
  </si>
  <si>
    <t>31 Maret 2023</t>
  </si>
  <si>
    <t>I Made Anom Yudistira Suardika (18.04.01.0363)</t>
  </si>
  <si>
    <t>I Kadek Agus Riskiana (18.04.01.0373)</t>
  </si>
  <si>
    <t>Membimbing Mahasiswa Kerja Praktek a.n: I Gede Agus Arianta (18.04.01.0376) pada Proyek Pembangunan DPRD Kabupaten bangli</t>
  </si>
  <si>
    <t>Membimbing Mahasiswa Kerja Praktek a.n: Made Dwi Antara Putra (18.04.01.0371) pad Proyek Pembangunan Kantor Desa Angsri</t>
  </si>
  <si>
    <t>11 Januari 2022</t>
  </si>
  <si>
    <t>Membimbing Mahasiswa Kerja Praktek a.n: Anak Agung Mas Pradnyasari (17.04.01.0320) pad Proyek Pembangunan Gedung SMPN 15 Denpasar</t>
  </si>
  <si>
    <t>Membimbing Mahasiswa Kerja Praktek a.n: I Ketut Sukrana (20.04.01.0452) pada Proyek Pembangunan drainase dan Trotoar Ruas Jalan Padang Lenjong-Pura batu Mejan (3034), Ruas Jalan Canggu-Batu Mejan (3037), Ruas Jalan munduk Catu-Pantai (301)</t>
  </si>
  <si>
    <t>10 Oktober 2023</t>
  </si>
  <si>
    <t>Ida bagus Ketut Surya Suniarta (18.04.01.0365)</t>
  </si>
  <si>
    <t>27 Maret 2023</t>
  </si>
  <si>
    <t>I Made Dwik Antara Putra (18.04.01.0371)</t>
  </si>
  <si>
    <t>21 Maret 2022</t>
  </si>
  <si>
    <t>Komang Jaya Kusuma (19.04.01.0390)</t>
  </si>
  <si>
    <t>15 Maret 2023</t>
  </si>
  <si>
    <t>I Made Wisudana Yasa (19.04.01.0406)</t>
  </si>
  <si>
    <t>24 Februari 2023</t>
  </si>
  <si>
    <t>I Putu Wahyu Candra Diatmika  (19.04.01.0386)</t>
  </si>
  <si>
    <t>15 Februari 2023</t>
  </si>
  <si>
    <t>I Wayan Deni setiawan (17.04.01.0320)</t>
  </si>
  <si>
    <t xml:space="preserve"> Anggota Penguji Skripsi  pada  Semester Genap 2021-2022, a.n. sebagai berikut:</t>
  </si>
  <si>
    <t xml:space="preserve"> Anggota Penguji Skripsi pada  Semester Ganjil 2022-2023, a.n. sebagai berikut:</t>
  </si>
  <si>
    <t xml:space="preserve"> AnggotaPenguji Skripsi pada  Semester Genap 2022-2023, a.n. sebagai berikut:</t>
  </si>
  <si>
    <t>Ni Putu Arnita Damayanti (18.04.01.0375)</t>
  </si>
  <si>
    <t>Membimbing Mahasiswa Kerja Praktek a.n: I Made Agus Sugiarta (22.04.01.0508) pada Proyek Pembangunan Rumah Sakit Pendidikan Warmadewa</t>
  </si>
  <si>
    <t>16 Januari 2023</t>
  </si>
  <si>
    <t>Membimbing Mahasiswa Kerja Praktek a.n: Ingno Umbu Daku (20.04.01.0447 ) pada Proyek Peningkatan Jalan Raya gunaksa, Dawan Kaler</t>
  </si>
  <si>
    <t>I Komang Sugiarta (19.04.01.0398)</t>
  </si>
  <si>
    <t>20 Februari 2023</t>
  </si>
  <si>
    <t>15 Mei 2023</t>
  </si>
  <si>
    <t>6 April 2023</t>
  </si>
  <si>
    <t>Putu Wahyu Candra Diatmika (19.04.01.0486)</t>
  </si>
  <si>
    <t>29 Mei 2023</t>
  </si>
  <si>
    <t>Ida Bagus Ketut Surya Suniarta  (18.04.01.0365)</t>
  </si>
  <si>
    <t>1) Pembantu rektor/dekan/direktur program pasca sarjana</t>
  </si>
  <si>
    <t xml:space="preserve"> Pebruari 2022 s.d. Juli 2022</t>
  </si>
  <si>
    <t>2Agustus 2022 s.d. Januari 2023</t>
  </si>
  <si>
    <t>Pebruari 2023 s.d. 16 Juli 2023</t>
  </si>
  <si>
    <t>Agustus 2023 s.d.  Januari 2024</t>
  </si>
  <si>
    <t>Dr. AAA. Cahaya Wardani, ST., MT</t>
  </si>
  <si>
    <t>NIP:197410172005012001</t>
  </si>
  <si>
    <t>Koordinator Prodi Teknik Sipil</t>
  </si>
  <si>
    <t>https://oresta.org/</t>
  </si>
  <si>
    <t>https://oresta.org/article-view/?id=631</t>
  </si>
  <si>
    <t>https://www.scimagojr.com/journalsearch.php?q=Operational+Research+in+Engineering+Sciences%3A+Theory+and+Application</t>
  </si>
  <si>
    <t>Keterangan Index Scimago: Scopus Q1</t>
  </si>
  <si>
    <t>https://drive.google.com/file/d/1-Msc-HWVXW8B1lVOeRdM-F4Ugg-htjbK/view?usp=sharing</t>
  </si>
  <si>
    <t>Nopember 2023</t>
  </si>
  <si>
    <t>Judul Artikel :Disaster Risk Mitigation in The Implementation of Core Construction In Kuwil Kawangkoan                                                                                                                                                              Penulis : I Wayan Muka, Putu Ika Wahyuni, I Wayan Parka                                                                                                                                                                                                                                                             Nama Jurnal : Operational Research in Engineering Sciences: Theory and Applications                                                                                             Volume Jurnal : Volume 6, Issue 3 (Nopember 2023)                                                                                                                                                                                                                                                                                                               Halaman : 203-219                                                                                                                                                                                                                                          Penerbit: Oresta                                                                                                                                                                                                                                                                                                             ISSN: 2620-1607 dan eISSN: 2620-1747                                                                                                                                                                                                                                                                                                                           DOI:  https://doi.org/10.31181/oresta/060310</t>
  </si>
  <si>
    <t>Judul Artikel :  Supply Chain Risk Management in Precast Concrete Industry                                                                                                                                                            Penulis : I Wayan Muka, Putu Ika Wahyuni                                                                                                                                                                                                                                                            Nama Jurnal : International Research Journal of Innovations in Engineering and Technology (IRJIET)                                                                                            Volume Jurnal : Volume 7, Issue 11, pp 567-575, November-2023                                                                                                                                                                                                                                                                                                               Halaman : 567-575                                                                                                                                                                                                                                          Penerbit: IRJIET                                                                                                                                                                                                                                                                                                             ISSN (online): 2581-3048                                                                                                                                                                                                                                                                                                                           DOI: https://doi.org/10.47001/IRJIET/2023.711074</t>
  </si>
  <si>
    <t>https://irjiet.com</t>
  </si>
  <si>
    <t>https://irjiet.com/Volume-7/Issue-11-November-2023/Supply-Chain-Risk-Management-in-Precast-Concrete-Industry/1993</t>
  </si>
  <si>
    <t>https://drive.google.com/file/d/1p5_cZzEhJRbdCz7W9pqdOXS8Eu5bgcS5/view?usp=sharing</t>
  </si>
  <si>
    <t>Judul Artikel : Assessment of Occupational Health and Safety Risk in the
Tukad Ayung Bridge Replacement Project                                                                                                                                                           Penulis : I Wayan Muka, Putu Ika Wahyuni, IB Made Yatana                                                                                                                                                                                                                                                            Nama Jurnal : Journal of Civil, Construction and Environmental Engineering                                                                                            Volume Jurnal : 2023; 8(6): 100-106                                                                                                                                                                                                                                                                                                               Halaman : 100-106                                                                                                                                                                                                                                          Penerbit: Science Publishing Group                                                                                                                                                                                                                                                                                                            ISSN (online): 2637-3882 (Print); ISSN: 2637-3890 (Online)                                                                                                                                                                                                                                                                                                                           DOI: 10.11648/j.jccee.20230806.11</t>
  </si>
  <si>
    <t>https://www.sciencepublishinggroup.com/journal/617/home</t>
  </si>
  <si>
    <t>https://www.sciencepublishinggroup.com/article/10.11648.j.jccee.20230806.11</t>
  </si>
  <si>
    <t>https://drive.google.com/file/d/1vUWSoie_F5nqhAiqUU3sKJhnCjvjEiqd/view?usp=sharing</t>
  </si>
  <si>
    <t>Desember  2023</t>
  </si>
  <si>
    <t>Judul Artikel : Supply Chain Risk Management Model: Case Study of the Precast Concrete Company PT. Adi Jaya Beton Denpasar                                                                                                                                                           Penulis : I Wayan Muka, Putu Ika Wahyuni, I Ketut Widiarca                                                                                                                                                                                                                                                            Nama Jurnal : Engineering and Technology Journal                                                                                            Volume Jurnal : Volume 08, Issue 12, December 2023, P. 3175-3183                                                                                                                                                                                                                                                                                                              Halaman : 3175-3183                                                                                                                                                                                                                                         Penerbit: Everant journal                                                                                                                                                                                                                                                                                                         e-ISSN: 2456-3358                                                                                                                                                                                                                                                                                                                          DOI:10.47191/etj/v8i12.08, I.F. – 7.136</t>
  </si>
  <si>
    <t>https://everant.org/index.php/etj/article/view/1125</t>
  </si>
  <si>
    <t>https://everant.org/index.php/etj</t>
  </si>
  <si>
    <t>https://drive.google.com/file/d/1U2oSHs5nOOd8IgC-duIk0GbbUBHCzIIA/view?usp=sharing</t>
  </si>
  <si>
    <t>b). Jurnal Nasional Terakreditasi  peringkat 3 dan 4</t>
  </si>
  <si>
    <t>https://journals.usm.ac.id/index.php/teknika/issue/view/477</t>
  </si>
  <si>
    <t>https://journals.usm.ac.id/index.php/teknika/article/view/7980</t>
  </si>
  <si>
    <t>Keterangan Index: Sinta 4</t>
  </si>
  <si>
    <r>
      <t xml:space="preserve">Judul Artikel : Manajemen Risiko Pembangunan Jalan Tol pada Tahap Pra Konstruksi (Studi Kasus: Jalan Tol Jagat Kerthi Gilimanuk-Mengwi) </t>
    </r>
    <r>
      <rPr>
        <sz val="9"/>
        <color theme="1"/>
        <rFont val="Times New Roman"/>
        <family val="1"/>
      </rPr>
      <t xml:space="preserve">                   </t>
    </r>
    <r>
      <rPr>
        <sz val="10"/>
        <color theme="1"/>
        <rFont val="Times New Roman"/>
        <family val="1"/>
      </rPr>
      <t xml:space="preserve">                                                                                                                                                    Penulis :  I Wayan Muka, Putu Ika Wahyuni, Komang Neza Kurniawan                                                                            Nama Jurnal : Jurnal TEKNIKA                                                                                                                                                                                                    Volume Jurnal : 18 (2) (2023)                                                                                                                                                                                                                                                                                                                                                                                                                                                                                                                                                               Halaman : 144-153                                                                                                                                                                                                                                                                                   P-ISSN :  1410-4202; E-ISSN: 2580-8478                                                                                                                                                                                                                                                   Penerbit : Jurnal Ilmiah, Universitas Semarang                                       DOI: 10.26623/teknika.v18i2.7980                                                 </t>
    </r>
  </si>
  <si>
    <t>https://drive.google.com/file/d/19LoTFc1GUQLOuTI-zb6XM3t3P4SClOeQ/view?usp=sharing</t>
  </si>
  <si>
    <t>Oktober 2023</t>
  </si>
  <si>
    <t>April 2021</t>
  </si>
  <si>
    <t>https://iptek.its.ac.id/index.php/jifam/article/view/13467/6879</t>
  </si>
  <si>
    <t>https://sinta.kemdikbud.go.id/journals/profile/7706</t>
  </si>
  <si>
    <t>https://drive.google.com/file/d/1kQhnpSJIg1dIrLsI1oh_cfgDflb4tdR4/view?usp=sharing</t>
  </si>
  <si>
    <t>https://sinta.kemdikbud.go.id/journals/profile/6523</t>
  </si>
  <si>
    <t>https://iptek.its.ac.id/index.php/jifam</t>
  </si>
  <si>
    <t xml:space="preserve">b) Jurnal nasional </t>
  </si>
  <si>
    <t>Nopember 2021</t>
  </si>
  <si>
    <t>https://e-journal.unmas.ac.id/index.php/jikt/article/view/2979</t>
  </si>
  <si>
    <t>https://e-journal.unmas.ac.id/index.php/jikt</t>
  </si>
  <si>
    <t>https://scholar.google.com/citations?user=zaKXXMYAAAAJ&amp;hl=id</t>
  </si>
  <si>
    <t>https://drive.google.com/file/d/1pkYzR12oOMz5m95SpsR6PNOk0ZthsUMB/view?usp=sharing</t>
  </si>
  <si>
    <t>https://e-journal.unmas.ac.id/index.php/jikt/article/view/7605</t>
  </si>
  <si>
    <t>https://drive.google.com/file/d/1TvPSX8CsVvlH6Ku_jPe2EyhnG0R8l6dB/view?usp=sharing</t>
  </si>
  <si>
    <t>Juni 2023</t>
  </si>
  <si>
    <t>Judul Artikel :Penerapan Manajemen Risiko Pada Pengelolaan Instalasi Pengolahan Air Limbah Komunal Di Kelurahan Ubung Kecamatan Denpasar Utara Kota Denpasar
Penulis : I Wayan Muka, AAA Cahaya Wardani, I Putu Wahyu Candra Diatmika
Nama Jurnal : Rivet
Volume Jurnal :  Vol 3 No 01 (2023) Juni 2023
Halaman : 29-40
ISSN : 1979-973X
Penerbit :Program Studi teknik Sipil-Universitas Dharma Andalas                 DOI:: https://doi.org/10.47233/rivet.v3i01.1062</t>
  </si>
  <si>
    <t xml:space="preserve">Lampiran B10                                                                                                                                                                Alamat Web Jurnal:                                                                                                                                                                                                                                                                                                                                                </t>
  </si>
  <si>
    <t>https://jurnal.unidha.ac.id/index.php/RIVT/index</t>
  </si>
  <si>
    <t>https://jurnal.unidha.ac.id/index.php/RIVT/article/view/1062</t>
  </si>
  <si>
    <t>https://drive.google.com/file/d/1YhWLkpe2u8obarTfbQUhQopUHbDUmPsH/view?usp=sharing</t>
  </si>
  <si>
    <t>Judul Artikel : Pengaruh Penambahan Serat Serabut Kelapa Dengan
Serbuk Kayu Terhadap Kuat Tekan Dan Kuat Tarik Belah Beton
Penulis : I Nyoman Agus Sarmadika, I Wayan Artana, I Wayan Muka
Nama Jurnal : Widya Teknik
Volume Jurnal : Vol. 017, No.01, April 2022
Halaman : 61-73
ISSN : 1979-973X
Penerbit :Program Studi teknik Sipil-Universitas Hindu Indonesia</t>
  </si>
  <si>
    <t>April 2022</t>
  </si>
  <si>
    <t>https://ejournal.unhi.ac.id/index.php/WidyaTeknik/issue/view/122</t>
  </si>
  <si>
    <t>https://ejournal.unhi.ac.id/index.php/WidyaTeknik/index</t>
  </si>
  <si>
    <t>https://drive.google.com/file/d/11Jh-Vc-9Zg8zOfZks1jKLWWEXp8qRRwy/view?usp=sharing</t>
  </si>
  <si>
    <t>https://ejournal.unhi.ac.id/index.php/WidyaTeknik/issue/view/161</t>
  </si>
  <si>
    <t>Judul Artikel : Analisis Keterlambatan Sistem Manajemen Pembayaran 
Termin Dari Pemilik Proyek Kepada Kontraktor 
(Studi Kasus : Proyek Pembangunan Pasar Umum Gianyar)
Penulis : Ida Bagus Ketut Surya Suniarta1, I Wayan Muka , I Nyoman Suta Widnyana 
Nama Jurnal : Widya Teknik
Volume Jurnal : Vol. 19, No. 1, April 2023
Halaman : 23-29
ISSN : 1979-973X
Penerbit :Program Studi teknik Sipil-Universitas Hindu Indonesia</t>
  </si>
  <si>
    <t>https://drive.google.com/file/d/1uL31NJVoCnbfLKqz872OTbepDPyErbwI/view?usp=sharing</t>
  </si>
  <si>
    <t>April 2023</t>
  </si>
  <si>
    <t>https://ejournal.unhi.ac.id/index.php/WidyaTeknik/issue/view/162</t>
  </si>
  <si>
    <t>Judul Artikel : Analisis Kualitas Layanan Angkutan Umum Penumpang (Minibus) Kota Denpasar Berdasarkan Persepsi Masyarakat Dengan Metode Confirmatory Factor Analysis
Penulis : Ida Bagus Wirahaji, I Wayan Muka
Nama Jurnal : Widya Teknik
Volume Jurnal : Vol. 19, No. 1, Oktober 2023
Halaman : 10-20
ISSN 3026-5363
Penerbit :Program Studi teknik Sipil-Universitas Hindu Indonesia</t>
  </si>
  <si>
    <t>https://drive.google.com/file/d/1Z344WuQY5mCNkz7uybZkhXNAcdr289k-/view?usp=sharing</t>
  </si>
  <si>
    <t>https://ejournal.unhi.ac.id/index.php/WidyaTeknik/article/view/2020</t>
  </si>
  <si>
    <t>Oktober 2021</t>
  </si>
  <si>
    <t>September 2023</t>
  </si>
  <si>
    <t>https://www.e3s-conferences.org/articles/e3sconf/abs/2023/101/e3sconf_icdmm2023_07008/e3sconf_icdmm2023_07008.html</t>
  </si>
  <si>
    <t>https://drive.google.com/file/d/1KG1xb0hwwPP6OFPcLeKxfwRShQAxFOMy/view?usp=sharing</t>
  </si>
  <si>
    <t xml:space="preserve">Judul Artikel: Risk analysis in the precast concrete industry supply chain          The 2nd International Conference on Disaster Mitigation and Management (2nd ICDMM 2023) Padang, West Sumatra, Indonesia, September 29-30, 2023                                                                                                                                                                                                                                                                                                                                                                                         Penulis: I Wayan Muka, Putu Ika Wahyuni, Wendi Boy and I Ketut Widiarca Penyelenggara Konferensi: Civil Engineering Departement, Andalas University.                                                                                         Waktu Penyelengaraan: 29-30 September 2023                                                                                                                                                                                                                                                                   Nama Proceeding: EDP Sciences                                                                                                                                                                                                                                             DOI: https://doi.org/10.1051/e3sconf/202346407008                                               Nomor series: 464, 07008 (2023)                                            </t>
  </si>
  <si>
    <t>https://pubs.aip.org/aip/acp/article-abstract/2599/1/070030/2896522/Risk-analysis-on-the-use-of-heavy-equipment-with?redirectedFrom=fulltext</t>
  </si>
  <si>
    <t xml:space="preserve">Judul Artikel: Risk analysis on the use of heavy equipment with HIRARC method                                                                                                                      1ST INTERNATIONAL CONFERENCE &amp; SYMPHOSIUM ON CONSTRUCTION INDUSTRY DEVELOPMENT: Value Added Construction
Padang, West Sumatra, Indonesia, August 24-25, 2021                                                                                                                                                                                                                                                                                                                                          Penulis: I.P. Gede Eka Sudiarta; Listya Dewi; Putu Ika Wahyuni; I.Wayan Muka                                                                                                                  Penyelenggara Konferensi: Civil Engineering Departement, Andalas University.                                                                                         Waktu Penyelengaraan: 24-25 Agustus 2021                                                                                                                                                                                                                                                                  Nama Proceeding: AIP Publishing                                                                                                                                                                                                                                         DOI: https://doi.org/10.1063/5.0155394                                                        Nomor series: 2599, 070030 (2023)                                           </t>
  </si>
  <si>
    <t>https://drive.google.com/file/d/1V9m6JVrYCaq6je2r5aJBV_7hxxKwjH9m/view?usp=sharing</t>
  </si>
  <si>
    <t>Oktober 2022</t>
  </si>
  <si>
    <t xml:space="preserve">Kinerja/Peer Review   </t>
  </si>
  <si>
    <t xml:space="preserve">Judul Artikel: Analisis Faktor Penyebab Pembengkakan Biaya Konstruksi (Cost Overrun) Proyek Pemerintah Di Provinsi Bali Pada Masa Pandemi Covid-19                                                                                                                                                                                                                                                                                                                                                                                                                                                                                     Konferensi teknik Sipil ke 16 (KONTEKS 16)"  Resiliance of Construction Industry in Post:Pandemic Era" :Grand Inna Kuta Bali                                                                    Penulis: Ida Ayu Putu Sri Mahapatni, AAA.Made Cahaya Wardani, Made Novia Indriani, I Wayan Muka                                                                                                                  Penyelenggara Konferensi: BPMTSI.                                                                                         Waktu Penyelengaraan: 27-28 Oktober 2022                                                                                                                                                                                                                                                                                                            Halaman:1038-1048                                                                                            ISSN: 2985-7007                                                                                                                                                                                                                                                                                                </t>
  </si>
  <si>
    <t>https://drive.google.com/file/d/1skvRm78aIj4cW4TYxLHQzLiBgS7RT_52/view?usp=sharing</t>
  </si>
  <si>
    <t>Semester Ganjil 2021/2022</t>
  </si>
  <si>
    <t>https://drive.google.com/file/d/1OJfV5_2fcyIESK46coZjNUdi-ai0aZWw/view?usp=sharing</t>
  </si>
  <si>
    <t>https://drive.google.com/file/d/1CjFe7Bv7qDr6RJkVdM0GyDgyM4UxFrld/view?usp=sharing</t>
  </si>
  <si>
    <t>Semester  genap 2021/2022</t>
  </si>
  <si>
    <t>https://drive.google.com/file/d/1XbIMEhNWvGwm5N66aiPSLiIMV1XLGnht/view?usp=sharing</t>
  </si>
  <si>
    <t>https://drive.google.com/file/d/1r6a_8tSq_B8xcyPOWN7gnbgG6aOiMWgx/view?usp=sharing</t>
  </si>
  <si>
    <t>https://drive.google.com/file/d/1BZwe4l2EisAdr2MqaS8if0GLsdHqlAMk/view?usp=sharing</t>
  </si>
  <si>
    <t>Membimbing seminar proposal semester genap 2021-2022, a.n. sebagai berikut:</t>
  </si>
  <si>
    <t>https://drive.google.com/file/d/1sGDLDz2Q-ANL4sMgKtGR2-4zxF62Yhbl/view?usp=sharing</t>
  </si>
  <si>
    <t>I Dewa Gede Surya Dwi Permana (16.04.01.0316)</t>
  </si>
  <si>
    <t>I Kadek Dwi Citra Suardana (18.04.01.0372)</t>
  </si>
  <si>
    <t>21 Januari 2022</t>
  </si>
  <si>
    <t>https://drive.google.com/file/d/1VCmBmnaUOdoQ1axHnaig5UQG-h_lhnDl/view?usp=sharing</t>
  </si>
  <si>
    <t>8 Februari 2022</t>
  </si>
  <si>
    <t>https://drive.google.com/file/d/1DRH0iR9BWlL0bVNgMHh5VcKUlMt7_le4/view?usp=sharing</t>
  </si>
  <si>
    <t>https://drive.google.com/file/d/1PmNXUdWL_JwzrZzuFj5R3Kd88Y0IG8TX/view?usp=sharing</t>
  </si>
  <si>
    <t>Pengarah Panitia Tim Kesenian Arja Universitas Hindu Indonesia 2022</t>
  </si>
  <si>
    <t>Pengarah Panitia penerimaan nmahasiswa baru Universitas Hindu Indonesia 2022</t>
  </si>
  <si>
    <t>26 April 2022</t>
  </si>
  <si>
    <t>https://drive.google.com/file/d/15QglWUr3Kra8CBGzwxxcGn_4DVLX27f4/view?usp=sharing</t>
  </si>
  <si>
    <t>1). Memberikan Pendidikan dan Latihan di Griya Gede Manik Uma Jati Br. Jabajati, Desa Pemogan, Kecamatan Denpasar Selatan</t>
  </si>
  <si>
    <t>19 Februari 2022</t>
  </si>
  <si>
    <t>https://drive.google.com/file/d/1UQiWP75skuS0lzafXrUPpgY2sB0LZx89/view?usp=sharing</t>
  </si>
  <si>
    <t>Ketua Panitia Pelaksana Hari Suci Saraswati Universitas Hindu Indonesia 2022</t>
  </si>
  <si>
    <t>12 April 2023</t>
  </si>
  <si>
    <t>https://drive.google.com/file/d/19SZs-PVbI7jTKOq-5JQzmcSB6nDcThOD/view?usp=sharing</t>
  </si>
  <si>
    <t>Sebagai Narasumber dalam DISKUSI PUBLIK Dilema Jalan Tol di Bali. Podcast TV UNHI</t>
  </si>
  <si>
    <t>31 Mei 2022</t>
  </si>
  <si>
    <t xml:space="preserve">6. Semester ganjil  2023/2024 (Agustus 2023 s/d  Januari 2024); </t>
  </si>
  <si>
    <t xml:space="preserve">5. Semester genap 2022/2023 (Februari 2023 s/d Juli 2023); </t>
  </si>
  <si>
    <t xml:space="preserve">4. Semester ganjil 2022/2023 (Agustus 2022 s/d Januari  2023); </t>
  </si>
  <si>
    <t xml:space="preserve">2. Semester genap  2021/2022 (Februari 2022 s/d Juli  2022); </t>
  </si>
  <si>
    <t>Mengajar Mata Kuliah Manajemen Sumber Daya Fisik dan Daya Dukung Lingkungan  (3 sks) smt II, PS Magister Rekayasa Infrastruktur dan Lingkungan  Pascasarjana Universitas Warmadewa</t>
  </si>
  <si>
    <t>16 SKS pertama</t>
  </si>
  <si>
    <t>https://drive.google.com/file/d/1myppNmZXNp2eYKsVgRvmG817qDXXpS3g/view?usp=sharing</t>
  </si>
  <si>
    <t>9 Mei 2022</t>
  </si>
  <si>
    <t>https://drive.google.com/file/d/12cox7sgOhfXBL-FVdr1KFTa3xglZzod7/view?usp=sharing</t>
  </si>
  <si>
    <t xml:space="preserve"> Anggota Penguji  Ujian Kualifikasi Program Doktor pada  Semester Genap 2022-2023, a.n. sebagai berikut:</t>
  </si>
  <si>
    <t>I Nyoman Miyoga (2201030239)</t>
  </si>
  <si>
    <t>9 Mei 2023</t>
  </si>
  <si>
    <t>Karyasiswa</t>
  </si>
  <si>
    <t>4 Karyasiswa/semester</t>
  </si>
  <si>
    <t>https://drive.google.com/file/d/1jWMln1q6-dWAvxyjwY6wUBhinoRuHEUT/view?usp=sharing</t>
  </si>
  <si>
    <t>https://drive.google.com/file/d/1W5nKP1Bgb_c6Z9W5p6nSvjipqeN-XvKM/view?usp=sharing</t>
  </si>
  <si>
    <t>https://drive.google.com/file/d/1nS_KGp5diTCiTuqI0qzbazOhDutUxU8g/view?usp=sharing</t>
  </si>
  <si>
    <t>11 Agustus 2022</t>
  </si>
  <si>
    <t>https://drive.google.com/file/d/1hPHKjqr8wwVuG2QWcOc-BZIsTvWuNYng/view?usp=sharing</t>
  </si>
  <si>
    <t>9 Agustus 2022</t>
  </si>
  <si>
    <t>I Wayan Deni Setiawan (17.04.01.0320)</t>
  </si>
  <si>
    <t>https://drive.google.com/file/d/1Ca2AjInfaPeTZ4XIL4KvmJ7Z39iAVfu8/view?usp=sharing</t>
  </si>
  <si>
    <t>I Komang Agus Hardy Meigantara (17.04.01.0338)</t>
  </si>
  <si>
    <t>4 April 2022</t>
  </si>
  <si>
    <t>https://drive.google.com/file/d/1ZWN-tm2-JNujiF7av_Aox0JMmRHDYkTS/view?usp=sharing</t>
  </si>
  <si>
    <t>I Putu Gede Adi Surya Mahardika  (16.04.01.0283)</t>
  </si>
  <si>
    <t>29 Agustus 2022</t>
  </si>
  <si>
    <t>https://drive.google.com/file/d/1XHgOiRsleKV_wDT8g2AxX1lhNuHgkPcu/view?usp=sharing</t>
  </si>
  <si>
    <t>22 Juli 2022</t>
  </si>
  <si>
    <t>https://drive.google.com/file/d/18HPYT45bQ5dy6mvv_1p1Wr8EqZWgVEjX/view?usp=sharing</t>
  </si>
  <si>
    <t>4 Agustus 2022</t>
  </si>
  <si>
    <t>https://drive.google.com/file/d/1qL-lHxpQAi36nUqVE-ia2lKAp736BBLx/view?usp=sharing</t>
  </si>
  <si>
    <t>I Kadek Purwanata  (16.04.01.0294)</t>
  </si>
  <si>
    <t>https://drive.google.com/file/d/157Ks6_Qq8nd9n9cQopq4Bdwb12k6hA8Z/view?usp=sharing</t>
  </si>
  <si>
    <t xml:space="preserve">Membina kegiatan mahasiswa bidang akademik dan kemahasiswaan  </t>
  </si>
  <si>
    <t>2 kegiatan/Semester</t>
  </si>
  <si>
    <t>Pengangkatan sebagai pembimbing akademik  mahasiswa program studi Teknik Sipil Fakultas Teknik Universitas Hindu Indonesia</t>
  </si>
  <si>
    <t>https://drive.google.com/file/d/1bmh49_wiDSufz9r-xq7mPUx171kprKC1/view?usp=sharing</t>
  </si>
  <si>
    <t>I Nyoman Agus Sarmadika (16.04.01.0286)</t>
  </si>
  <si>
    <t>I Gede Yudha Prasetya (16.04.01.0286)</t>
  </si>
  <si>
    <t>31 Maret 2022</t>
  </si>
  <si>
    <t>https://drive.google.com/file/d/1MCsseg_QU_HaX_Ha_pV2_-qefrYvL3ay/view?usp=sharing</t>
  </si>
  <si>
    <t>1 sks/ Kegiatan</t>
  </si>
  <si>
    <t>28 Mei 2022</t>
  </si>
  <si>
    <t>https://drive.google.com/file/d/1Go9gqpkI9qguYqtQ0Rki8h7Zlr7FkAJv/view?usp=sharing</t>
  </si>
  <si>
    <t>Kadek Riki Armawan (18.04.01.0366)</t>
  </si>
  <si>
    <t>12 April 2022</t>
  </si>
  <si>
    <t>https://drive.google.com/file/d/1TLvbMmgBA9qign9C41hENauAJYO00FDV/view?usp=sharing</t>
  </si>
  <si>
    <t>https://drive.google.com/file/d/1D8jmz1fEW4qgo1RLSj2DDIpFKBOCdpsG/view?usp=sharing</t>
  </si>
  <si>
    <t>https://drive.google.com/file/d/1e3jEFi2Xsltrptw1y1EBY05RDO6nSBPl/view?usp=sharing</t>
  </si>
  <si>
    <t>Anggota Penguji  Ujian Proposal Program Doktor pada  Semester Ganjil  2022-2023, a.n. sebagai berikut:</t>
  </si>
  <si>
    <t>1 September 2023</t>
  </si>
  <si>
    <t>https://drive.google.com/file/d/1UvGCaj1D-Q5NQP-yr4jiuaq5wWr7vQ9w/view?usp=sharing</t>
  </si>
  <si>
    <t>Panitia Pengayaran Upacara Ida bhatara Turun Kabeh di Pura Besakih Universitas Hindu Indonesia 2022</t>
  </si>
  <si>
    <t>16 Maret 2022</t>
  </si>
  <si>
    <t>https://drive.google.com/file/d/1G7Fvx8laXhBWbvSIBcVUpv_dEFJUOxGS/view?usp=sharing</t>
  </si>
  <si>
    <t>Pengarah Panitia Peed Aya (Pawai) Dalam rangka Pesta kesenian Bali XLIV Universitas Hindu Indonesia 2022</t>
  </si>
  <si>
    <t>19 April 2022</t>
  </si>
  <si>
    <t>https://drive.google.com/file/d/1WnbbIbs1YEes-SvUDYwnOR5AhDoyCt9i/view?usp=sharing</t>
  </si>
  <si>
    <t>4April 2022</t>
  </si>
  <si>
    <t>11 Maret 2022</t>
  </si>
  <si>
    <t>https://drive.google.com/file/d/1dHidVRDRYSHuooPTQtRSCJFfhVpqFOfN/view?usp=sharing</t>
  </si>
  <si>
    <t>Membimbing seminar proposal semester ganjil 2021-2022, a.n. sebagai berikut:</t>
  </si>
  <si>
    <t>I Komang Agus Hardy Meigantara  (17.04.01.0338)</t>
  </si>
  <si>
    <t>27 Januari 2022</t>
  </si>
  <si>
    <t>https://drive.google.com/file/d/1ZL-MItAqXEhc6hxmWdCoACmu74yp06hD/view?usp=sharing</t>
  </si>
  <si>
    <t>8 Maret 2022</t>
  </si>
  <si>
    <t>I Kadek Purwanata (16.04.01.0294)</t>
  </si>
  <si>
    <t>https://drive.google.com/file/d/1pOM2krYL6_2L4179QWZmG_-5ilOv19Vv/view?usp=sharing</t>
  </si>
  <si>
    <t>I Gede Yudha Prasetya (15.04.01.0260)</t>
  </si>
  <si>
    <t>https://drive.google.com/file/d/1x-S2kWe6yopxJHK8uLHluCuAC7SlXH7D/view?usp=sharing</t>
  </si>
  <si>
    <t>7 Februari 2022</t>
  </si>
  <si>
    <t>https://drive.google.com/file/d/1Lf2cGrmOPDc2Qj-ATpuvDY6kvihk7o2T/view?usp=sharing</t>
  </si>
  <si>
    <t>23 Maret 2022</t>
  </si>
  <si>
    <t>https://drive.google.com/file/d/1d5RRJyUbKwnRWNWo2coucbhKjjcFc4IM/view?usp=sharing</t>
  </si>
  <si>
    <t>1 April  2022</t>
  </si>
  <si>
    <t>https://drive.google.com/file/d/1FosG8WAQQvkeAalchlB_jDHyw435CSKU/view?usp=sharing</t>
  </si>
  <si>
    <t>4 April  2022</t>
  </si>
  <si>
    <t>https://drive.google.com/file/d/1Ikar9614MFzoAd7k8Qcff8LbYzasMzJ7/view?usp=sharing</t>
  </si>
  <si>
    <t>I Made Dwi Antara Putra (18.04.01.0371)</t>
  </si>
  <si>
    <t>https://drive.google.com/file/d/16Ej1K2ozujVybh4RrsAIA9IQIVTS_CSI/view?usp=sharing</t>
  </si>
  <si>
    <t>I Gede Yudha Prasetya  (15.04.01.0260)</t>
  </si>
  <si>
    <t>3 Nopember 2021</t>
  </si>
  <si>
    <t>Lampiran A7:                                                                                                                                                                                                                                                                                               SK NO: 242/SKP/FT/UNHI/I/2021</t>
  </si>
  <si>
    <t>https://drive.google.com/file/d/1mA2OuICbX3sJ0hLz31ZVccGra9JCm7g5/view?usp=sharing</t>
  </si>
  <si>
    <t>13 September 2021</t>
  </si>
  <si>
    <t>https://drive.google.com/file/d/1tNzjBWr0zhXHKJhl5qy9DwoDUR9hpJYY/view?usp=sharing</t>
  </si>
  <si>
    <t>https://drive.google.com/file/d/1oRqpBeU4EQHhOkeLMGxRE9Y5-waT09HP/view?usp=sharing</t>
  </si>
  <si>
    <t>Pengarah Tim pengusul pendirian program studi profesi insinyur Fakultas Teknik    Universitas Hindu Indonesia 2022</t>
  </si>
  <si>
    <t>24 Desember 2022</t>
  </si>
  <si>
    <t>https://drive.google.com/file/d/1tnifvlVR1HcrHHdKReJyXjCqBPgU4h8f/view?usp=sharing</t>
  </si>
  <si>
    <r>
      <rPr>
        <b/>
        <sz val="10"/>
        <color theme="1"/>
        <rFont val="Times New Roman"/>
        <family val="1"/>
      </rPr>
      <t xml:space="preserve">Lampiran D1       </t>
    </r>
    <r>
      <rPr>
        <sz val="10"/>
        <color theme="1"/>
        <rFont val="Times New Roman"/>
        <family val="1"/>
      </rPr>
      <t xml:space="preserve">                                                                                                                                                                                                                                                                                         SK No : 003/SKP/UNHI/II/2022</t>
    </r>
  </si>
  <si>
    <t>Pengarah Panitia Kerja Tim Promosi dan Marketing Universitas Hindu Indonesia 2022/2023</t>
  </si>
  <si>
    <t>Pengarah Panitia Kerja Tim Promosi dan Marketing Universitas Hindu Indonesia 2021/2022</t>
  </si>
  <si>
    <t>22 Nopember 2022</t>
  </si>
  <si>
    <t>https://drive.google.com/file/d/1iqztKAdzi3eyZ2BeaM1msGJyWsNDQtGD/view?usp=sharing</t>
  </si>
  <si>
    <t>Ketua Panitia Kerja Tim Promosi dan Marketing Universitas Hindu Indonesia 2023/2024</t>
  </si>
  <si>
    <t>https://drive.google.com/file/d/1Lh0mi75AVcDBhxUf-P7klfT2TekxJhIU/view?usp=sharing</t>
  </si>
  <si>
    <t>20 Oktober 2023</t>
  </si>
  <si>
    <t>28 Juni 2022</t>
  </si>
  <si>
    <t>Panitia Pelaksana Kuliah kerja Nyata Universitas Hindu Indonesia 2022</t>
  </si>
  <si>
    <t>https://drive.google.com/file/d/1uj_-5Oqu9osLZ5ytISQE-2KtZJWphPBx/view?usp=sharing</t>
  </si>
  <si>
    <t>Panitia Pelaksana Piodalan Pura Maha Widya mandira Universitas Hindu Indonesia 2022</t>
  </si>
  <si>
    <t>https://drive.google.com/file/d/1Dzu0tUqZzkO6EqzChnevq1R8yUZH1yim/view?usp=sharing</t>
  </si>
  <si>
    <t>Pengarah Panitia Pelaksana Mahasisya Upanayana Universitas Hindu Indonesia 2022/2023</t>
  </si>
  <si>
    <t>10 Juni 2022</t>
  </si>
  <si>
    <t>https://drive.google.com/file/d/129QwMbXC_SCOzxKSq5Bu65pc9IAfTJQ5/view?usp=sharing</t>
  </si>
  <si>
    <t>Pengarah Panitia Penerimaan Mahasiswa Baru Universitas Hindu Indonesia 2023</t>
  </si>
  <si>
    <t>25 Januari 2023</t>
  </si>
  <si>
    <t>https://drive.google.com/file/d/1KA6FI2hnB2ZEtNWJ78SmU9Vbsp2K543p/view?usp=sharing</t>
  </si>
  <si>
    <t>Pengarah Panitia Pelaksana Wisuda Sarjana, Magister dan Doktor  Universitas Hindu Indonesia  Mei 2022</t>
  </si>
  <si>
    <t>9 Agustus 2023</t>
  </si>
  <si>
    <t>https://drive.google.com/file/d/1Qn22Q2PSIuTgcsC7vR4qoXQiZ5bIvOzX/view?usp=sharing</t>
  </si>
  <si>
    <t>Pengarah Panitia Dies Natalis Wisuda Sarjana  Universitas Hindu Indonesia Oktober 2022</t>
  </si>
  <si>
    <t>Pengarah Panitia Pelaksana Ujian Tengah Semester dan Akhir Semester Universitas Hindu Indonesia Oktober 2022/2023</t>
  </si>
  <si>
    <t>10 Maret 2023</t>
  </si>
  <si>
    <t>https://drive.google.com/file/d/1y7DdZYbWa11w0NMdwsPysnb5QzR4nlZh/view?usp=sharing</t>
  </si>
  <si>
    <t>Menyampaikan Orasi Ilmiah di tingkat Perguruan Tinggi</t>
  </si>
  <si>
    <t>Menyampaikan Orasi Ilmiah pada acara Yudisium Fakultas Teknik Perioda II tahun 2023</t>
  </si>
  <si>
    <t>21 September 2023</t>
  </si>
  <si>
    <t>https://drive.google.com/file/d/1bURereVVDnxVzRKqUUFoe-TdZZcAhWlt/view?usp=sharing</t>
  </si>
  <si>
    <t>Pelatihan Penilaian kinerja Bangunan Gedung Hijau dan Memiliki Kompetensi sesuai ketentuan peraturan perundang undangan untuk melakukan penilaian kinerja BGH ORDO Bangunan Gedung Baru Tahap Perencanaan. Diselenggarakan oleh Direktorat Jenderal Bina Konstruksi Wilayah IV Surabaya, 12-16 Desember 2022</t>
  </si>
  <si>
    <t>12-16 Desember 2022</t>
  </si>
  <si>
    <t>https://drive.google.com/file/d/1ZtJHcwTGvrR4wPOuhEHyxOem-DSKJ8F4/view?usp=sharing</t>
  </si>
  <si>
    <t>Sertifikasi kompetensi  sebagai Ahli Manajemen Konstruksi-  Utama</t>
  </si>
  <si>
    <t>30 Agustus 2023-30 Agustus 2028</t>
  </si>
  <si>
    <t>https://drive.google.com/file/d/1XaQzOLYgr1LX1FKdXo5g6lY1zwOLwO32/view?usp=sharing</t>
  </si>
  <si>
    <t>Pengabdian kepada masyarakat dengan Tema: Pembuatan Peta Topografi pada Jembatan menuju Guwang, Sukawati, Gianyar</t>
  </si>
  <si>
    <t>https://drive.google.com/file/d/1YEMUmMSHO9nkqxAZs4UnOH56RJL_gaNP/view?usp=sharing</t>
  </si>
  <si>
    <t>Pengabdian kepada masyarakat dengan Tema: Desain dan RAB tanggul laut Desa Ketewel, Sukawati, Gianyar</t>
  </si>
  <si>
    <t>23  Januari 2023</t>
  </si>
  <si>
    <t>21 Juli 2023</t>
  </si>
  <si>
    <t>https://drive.google.com/file/d/1vOCcjdkHnCYFYnDLmsS18sbvqA1lDzb3/view?usp=sharing</t>
  </si>
  <si>
    <t>Pengabdian kepada masyarakat dengan Tema: Bakti Sosial Studi Lapangan Penataan Kawasan Pura Besakih</t>
  </si>
  <si>
    <t>27 Nopember 2021</t>
  </si>
  <si>
    <t>Shotcourse Series Teknik Sipil: Penjadwalan Proyek dengan MS Project Study Case: Bangunan Gedung</t>
  </si>
  <si>
    <t>5 Nopember 2023</t>
  </si>
  <si>
    <t>Diselenggarakan oleh SIPILPEDIA secara daring</t>
  </si>
  <si>
    <t>https://drive.google.com/file/d/1Eavofp1SUWoXekWgft1-Yj9PpRyKD71_/view?usp=sharing</t>
  </si>
  <si>
    <t>Pelatihan Asesor kompetensi . Yang diselenggarakan oleh manajemen Kewirausahaan Prima Indonesia, bekerjasama dengan BNSP. Tanggal 13 s/d 16 jul1 2023 di hotel Teraskita Jakarta</t>
  </si>
  <si>
    <t>13-16 Juli 2023</t>
  </si>
  <si>
    <t>https://drive.google.com/file/d/1Ld4yw5sCdw_r-LXb-CH11Lk9FmqrGMNI/view?usp=sharing</t>
  </si>
  <si>
    <t>1) Ketua Penguji Skripsi pada Semester Genap 2021-2022</t>
  </si>
  <si>
    <t>2) Ketua Penguji Skripsi pada Semester Ganjil  2022-2023</t>
  </si>
  <si>
    <t>3) Ketua Penguji Skripsi pada Semester Genap 2022-2023</t>
  </si>
  <si>
    <t>Sub total Anggota Penguji Skripsi, Thesis, Disertasi</t>
  </si>
  <si>
    <t>Pembimbing Pendamping Thesis pada Semester Genap 2022-2023, a.n. sebagai berikut:</t>
  </si>
  <si>
    <t>13 Februari 2023</t>
  </si>
  <si>
    <t xml:space="preserve"> Anggota Penguji Proposal Thesis pada  Semester Genap 2022-2023, a.n. sebagai berikut:</t>
  </si>
  <si>
    <t>https://drive.google.com/file/d/1uZLLkKoT4hbpE-aNLFVd3nmWHwwRu-qp/view?usp=sharing</t>
  </si>
  <si>
    <t>2. I Nyoman Ari Siswadi (2161123020)</t>
  </si>
  <si>
    <t>10 Februari 2023</t>
  </si>
  <si>
    <t>https://drive.google.com/file/d/1crEK-tYUjP3S1kZmJ7gcouMk4CoEeyEq/view?usp=sharing</t>
  </si>
  <si>
    <t>1. I Made Kusuma Wiranatai (2161123022)</t>
  </si>
  <si>
    <t>Denpasar,   3 Januari 2024</t>
  </si>
  <si>
    <t>Denpasar,   3Januari 2024</t>
  </si>
  <si>
    <t>: Dr. AAA. Made Cahaya Wardani, ST., MT</t>
  </si>
  <si>
    <t>Koordinator Prodi Teknik Sipil Fakultas Teknik</t>
  </si>
  <si>
    <t>Denpasar, 3 Januari 2024</t>
  </si>
  <si>
    <t xml:space="preserve">                              NIP:197410172005012001</t>
  </si>
  <si>
    <t>Pengabdian kepada masyarakat dengan Tema: Survey Tanah pada Jembatan Menuju Pura Beji Guwang, Sukawati Gianyar</t>
  </si>
  <si>
    <t>https://drive.google.com/file/d/1hZgdrueB5zLpKCIUr8EfwkCIraRxwBPf/view?usp=sharing</t>
  </si>
  <si>
    <t>Pengabdian kepada masyarakat dengan Tema: Bakti Sosial " Sewaka Dharma Terpadu" Pusat Koordinasi Hindu Indonesia, Desa Tarukan, Pejeng Kaja, Tampak Siring, Gianyar</t>
  </si>
  <si>
    <t>14 Mei 2023</t>
  </si>
  <si>
    <t>Pengabdian kepada masyarakat dengan Tema: Bakti Sosial " Sewaka Dharma Terpadu" Pusat Koordinasi Hindu Indonesia, Desa Adat Serangan, Denpasar Selatan</t>
  </si>
  <si>
    <t>7 Juli 2023</t>
  </si>
  <si>
    <t xml:space="preserve">Pengabdian kepada masyarakat dengan Tema: Bakti Sosial " Sewaka Dharma Terpadu" Pusat Koordinasi Hindu Indonesia, Wantilan Pura Samuan Tiga, </t>
  </si>
  <si>
    <t>7 Mei 2023</t>
  </si>
  <si>
    <t>4 Januari 2021-Sekarang</t>
  </si>
  <si>
    <t>Tahun 2023</t>
  </si>
  <si>
    <t>16 Nopember 2020-Sekarang</t>
  </si>
  <si>
    <t xml:space="preserve">Dewan Redaksi/Reviewer Jurnal Riset dan Invensi Teknologi (RIVET)  Program Studi Teknik Sipil Universitas Dharma Andalas Padang  </t>
  </si>
  <si>
    <t>Dewan Redaksi/Editorial Members Jurnal Paduraksa: Jurnal Teknik Sipil, Fakultas Teknik dan Perencanaan Universitas Warmadewa Denpasar</t>
  </si>
  <si>
    <t>https://drive.google.com/file/d/1g6Vbjf446oog9RKkFikncI6g3vyO6x_c/view?usp=sharing</t>
  </si>
  <si>
    <t>1). Memberikan Pendidikan dan Latihan Penerapan dengan tema: Sistem Manajemen keselamatan dan Kesehatan Kerja (SMK3), Proyek Peningkatan Prasarana Pos Lintas Batas Negara (PLBN) Napan NTT</t>
  </si>
  <si>
    <t>3). Memberikan Pendidikan dan Latihan Penerapan dengan tema: Evaluasi Penjadwalan Proyek Peningkatan Prasarana Pos Lintas Batas Negara (PLBN) Napan NTT</t>
  </si>
  <si>
    <t>2). Memberikan Pendidikan dan Latihan Penerapan dengan tema: Penerapan Manajemen Mutu pada Proyek Peningkatan Prasarana Pos Lintas Batas Negara (PLBN) Napan NTT</t>
  </si>
  <si>
    <t>4). Memberikan Pendidikan dan Latihan Penerapan dengan tema: Implementasi Metode Pelaksanaan Pekerjaan pada Proyek Peningkatan Prasarana Pos Lintas Batas Negara (PLBN) Napan NTT</t>
  </si>
  <si>
    <t>5). Memberikan Pendidikan dan Latihan Penerapan dengan tema: Teknik Pelaporan Short Course Meeting (SCM) pada Proyek Peningkatan Prasarana Pos Lintas Batas Negara (PLBN) Napan NTT</t>
  </si>
  <si>
    <t>Anggota Forum Pengurangan Risiko Bencana Provinsi Bali Tahun 2023</t>
  </si>
  <si>
    <t>Anggota Aliansi Relawan Perguruan Tinggi Anti Penyalahgunaan Narkoba</t>
  </si>
  <si>
    <t>2022-2025</t>
  </si>
  <si>
    <t>2022-2023</t>
  </si>
  <si>
    <t>https://drive.google.com/file/d/1bOjfy9hzEjO0aR2XiPXXanEz_sLVqqwV/view?usp=sharing</t>
  </si>
  <si>
    <t>Dewan Pakar DPD Persatuan Insinyur Indonesia Kabupaten Badung  Periode 2021-2023</t>
  </si>
  <si>
    <t>2021-2023</t>
  </si>
  <si>
    <t>https://drive.google.com/file/d/1TGU2jtltanuBbZUKBokDuQ2Pm04O6raW/view?usp=sharing</t>
  </si>
  <si>
    <t>Tim Penilai jabatan Akademik Dosen PNS DPK dan Dosen Tetap Yayasan Pendidikan Widya Kerthi Universitas Hindu Indonesia tahun 2022</t>
  </si>
  <si>
    <t>Tahun 2022</t>
  </si>
  <si>
    <t>http://repo.unhi.ac.id/bitstream/123456789/2088/1/Prosiding.pdf</t>
  </si>
  <si>
    <t xml:space="preserve">Judul Artikel: Impact Of The Development Of The Gilimanuk-Mengwi Toll Road Pre-Construction Phase (Environmental Psychological Study)                7th INTERNATIONAL CONFERENCE OF INTERRELIGIOUS AND INTERCULTURAL STUDIES (ICIIS). Living the New Normal: Achieving Resilience &amp; Ensuring Sustainable Future, Thursday 30 September 2021, Universitas Hindu Indonesia                                                                                                                                                                                                                                                                                                                                                                                                                                                             Penulis:  I.Wayan Muka                                                                                                                  Penyelenggara Konferensi: Universitas Hindu Indonesia.                                                                                         Waktu Penyelengaraan: 30 September 2021                                                                                                                                                                                                                                                                  Dipublikasikan: UNHI Press                                                                                                                                                                                                                                                                                                                          </t>
  </si>
  <si>
    <t xml:space="preserve">Nasional </t>
  </si>
  <si>
    <t>Disajikan dalam bentuk poster dan dimuat dalam bentuk proceeding</t>
  </si>
  <si>
    <t>International</t>
  </si>
  <si>
    <t xml:space="preserve">Judul Artikel: Gender, Kecak Dance And Its Role                                                8th ICIIS International Conference of Interreligious and Intercultural
Studies Gender, Intersectionality, and Diasporic Communities, 25 february 2022                                                                                                                                                                                                                                                                                                                                                                                                                                           Penulis:  AAA Made Cahaya Wardani, Cokorda Putra, I Wayan Muka,
I Wayan Artana, Made Novia Indriani                                                                                                                  Penyelenggara Konferensi: Universitas Hindu Indonesia.                                                                                         Waktu Penyelengaraan: 25 February 2022                                                                                                                                                                                                                                                                 Dipublikasikan: UNHI Press                                                                                                                                                                                                                                                                                                                          </t>
  </si>
  <si>
    <t>Februari 2022</t>
  </si>
  <si>
    <t>http://repo.unhi.ac.id/bitstream/123456789/2113/1/ICIIS%208%202022.pdf</t>
  </si>
  <si>
    <t>Pelatihan Penulisan Artikel Ilmiah Nasional Tahun 2023. Diselenggarakan oleh: Direktorat Riset, Teknologi dan Pengabdian Masyarakat, Direktorat Jenderal Pendidikan Tinggi, Riset, dan teknologi Bekerjasama dengan Lembaga Penelitian dan Pengabdian Masyarakat Institut Pariwisata dan Bisnis Internasional. Hotel plaza Sanur, 26-27 September 2023</t>
  </si>
  <si>
    <t>26-27 September 2023</t>
  </si>
  <si>
    <t>https://drive.google.com/file/d/1bywSAQdyp-8loUm_5WNwoPg1pawBYJAF/view?usp=sharing</t>
  </si>
  <si>
    <t xml:space="preserve">Menduduki jabatan  sebagai  Dekan semester genap 2021/2022  SK Rektor Unhi No. 001/SKP/UNHI/II/2022 </t>
  </si>
  <si>
    <t xml:space="preserve">Menduduki jabatan  sebagai  Dekan Fakultas Teknik semester ganjil 2022/2023  SK Rektor Unhi No. 001/SKP/UNHI/II/2022 </t>
  </si>
  <si>
    <t xml:space="preserve">Menduduki jabatan  sebagai  Dekan Fakultas Teknik semester genap 2022/2023  SK Rektor Unhi No. 001/SKP/UNHI/II/2022 </t>
  </si>
  <si>
    <t xml:space="preserve">Menduduki jabatan  sebagai  Dekan Fakultas Teknik semester ganjil 2023/2024  SK Rektor Unhi No. 001/SKP/UNHI/II/2022 </t>
  </si>
  <si>
    <t>Anggota penguji Proposal Thesis</t>
  </si>
  <si>
    <t>Anggota Penguji Seminar Hasil Thesis</t>
  </si>
  <si>
    <t xml:space="preserve"> Anggota Penguji hasil Thesis pada  Semester Genap 2022-2023, a.n. sebagai berikut:</t>
  </si>
  <si>
    <t>20 Juli 2023</t>
  </si>
  <si>
    <t>https://drive.google.com/file/d/1362jjXSnvyNHZtZP155jB5q3ZNXrZxK2/view?usp=sharing</t>
  </si>
  <si>
    <t>Anggota Penguji Ujian Akhir Thesis</t>
  </si>
  <si>
    <t xml:space="preserve"> Anggota Penguji Ujian Akhir Thesis pada  Semester Genap 2022-2023, a.n. sebagai berikut:</t>
  </si>
  <si>
    <t>10 Agustus 2023</t>
  </si>
  <si>
    <t>https://drive.google.com/file/d/1UZOyuMwz68oxnVF63vPc8Qc_WH0wIiHz/view?usp=sharing</t>
  </si>
  <si>
    <t>1. I Made Kusuma Wiranata (2161123022)</t>
  </si>
  <si>
    <t>20  Juli 2023</t>
  </si>
  <si>
    <t>https://drive.google.com/file/d/1rEH7WwfPSiqh4-mjIMecSVibG_tom5yp/view?usp=sharing</t>
  </si>
  <si>
    <t>https://drive.google.com/file/d/17qwnTlynYeKHDVWpJC1X31aSeHW78Igc/view?usp=sharing</t>
  </si>
  <si>
    <t>3. Ahmad Syamsudin (2161123027)</t>
  </si>
  <si>
    <t>https://drive.google.com/file/d/1o6-dqwTWz8Li0ur0vif4_vuAQwkbfM6t/view?usp=sharing</t>
  </si>
  <si>
    <t>18 Juli 2023</t>
  </si>
  <si>
    <t>Lampiran A80:                                                                                                                                                                                                                                                                                                             SK 1140/UW-PPs/PD-10/VII/2023</t>
  </si>
  <si>
    <t>https://drive.google.com/file/d/1-ZDdz72nOGxIr85PCLiGAVgSQBe4Brf7/view?usp=sharing</t>
  </si>
  <si>
    <t>14 Agustus 2023</t>
  </si>
  <si>
    <t>https://drive.google.com/file/d/1FTlT3CLwLdN5hhA9espIa4kUbt1ANru2/view?usp=sharing</t>
  </si>
  <si>
    <t>https://drive.google.com/file/d/1Dwiksl-M4ypXUGEWb2Nq3JZ4E7J3dYA6/view?usp=sharing</t>
  </si>
  <si>
    <t>4. I Gusti agung Jaya Adhi Putra (2161123002)</t>
  </si>
  <si>
    <t>17Juli 2023</t>
  </si>
  <si>
    <t>https://drive.google.com/file/d/1KtaeOwNDppnaITfRUK5A3Yll7ejVUV36/view?usp=sharing</t>
  </si>
  <si>
    <t>https://drive.google.com/file/d/1IGDyjdDHs2Qr8J0oeYOCEDwXPv2Q5jR3/view?usp=sharing</t>
  </si>
  <si>
    <t>24 Juni 2023</t>
  </si>
  <si>
    <t>https://drive.google.com/file/d/1_VK56IMDwgdUC0MzcH_YA9fus5q-80AE/view?usp=sharing</t>
  </si>
  <si>
    <t>4. I GustiAgung Gede Jaya Adhi Putra  (2161123002)</t>
  </si>
  <si>
    <t>5. I Wayan Parka  (2161123016)</t>
  </si>
  <si>
    <t>24 Juli 2023</t>
  </si>
  <si>
    <t>Lampiran A80:                                                                                                                                                                                                                                                                                                             SK 1331/UW-PPs/PD-10/VII/2023</t>
  </si>
  <si>
    <t>https://drive.google.com/file/d/1eahkHCFx-Rak4dJLjVLjzoNlmPQlvfno/view?usp=sharing</t>
  </si>
  <si>
    <t>https://drive.google.com/file/d/1TjEbcx60MJmPkCtWLzXcK3hRCmWR9R0k/view?usp=sharing</t>
  </si>
  <si>
    <t>1. I Wayan Parka  (2161123016)</t>
  </si>
  <si>
    <t>https://drive.google.com/file/d/1wUykUDgSogVPBTGf45xhBej5IF7FZjt7/view?usp=sharing</t>
  </si>
  <si>
    <t>6. AA Gde Ngurah Tirta   (2161123006)</t>
  </si>
  <si>
    <t>https://drive.google.com/file/d/172ae3JgaCP_VO5kZhEdMCRvwJZskuIbb/view?usp=sharing</t>
  </si>
  <si>
    <t>https://drive.google.com/file/d/1UtMfZNmikIoFUm7nKgJ0R1RBMymJeLR3/view?usp=sharing</t>
  </si>
  <si>
    <t>https://drive.google.com/file/d/1lAnu26ffBgGkAsyH8z0auUjtDCZq7SpM/view?usp=sharing</t>
  </si>
  <si>
    <t>17 Maret 2023</t>
  </si>
  <si>
    <t>https://drive.google.com/file/d/1AYp0OXBlgKWLcKy0sgMUV4PjtuMPeQby/view?usp=sharing</t>
  </si>
  <si>
    <t>7. I Wayan Puja   (2161123026)</t>
  </si>
  <si>
    <t>27 Juni 2023</t>
  </si>
  <si>
    <t>26 Juni 2023</t>
  </si>
  <si>
    <t>https://drive.google.com/file/d/13pstnPi08nM_fTUmPjdS9WAJRVpKHhUU/view?usp=sharing</t>
  </si>
  <si>
    <t>25 Juli  2023</t>
  </si>
  <si>
    <t>https://drive.google.com/file/d/1gfPlnYTHPVh0KBLwrmI1DhS4UhKQe6MB/view?usp=sharing</t>
  </si>
  <si>
    <t>27 Juli 2023</t>
  </si>
  <si>
    <t>14 Agustus  2023</t>
  </si>
  <si>
    <t>https://drive.google.com/file/d/1VAm0gDw4xXHvYrQeWM8Ar8NTNCC2aqeG/view?usp=sharing</t>
  </si>
  <si>
    <t>2. I Wayan Puja  (2161123026)</t>
  </si>
  <si>
    <t>2 Juni  2023</t>
  </si>
  <si>
    <t>3. I Ketut Widiarca  (2161123005)</t>
  </si>
  <si>
    <t>https://drive.google.com/file/d/18Oz-uJc1zY2r3ivVn9lLWVxlK_vRErqE/view?usp=sharing</t>
  </si>
  <si>
    <t>8. I Ketut Widiarca  (2161123005)</t>
  </si>
  <si>
    <t>27 Juni  2023</t>
  </si>
  <si>
    <t>https://drive.google.com/file/d/1_DgE_mvC73FRlglcxJmY5EJiutnUyu3i/view?usp=sharing</t>
  </si>
  <si>
    <t>26 Juli  2023</t>
  </si>
  <si>
    <t>https://drive.google.com/file/d/1nw1OW3gtIfZV4HEnty7tfuIdVRgmmbcZ/view?usp=sharing</t>
  </si>
  <si>
    <t>https://drive.google.com/file/d/1wuPb1NdDqETA-iX-gqizfOAc8y0u6-xh/view?usp=sharing</t>
  </si>
  <si>
    <t>4. Ida Bagus Made Yatana   (2161123021)</t>
  </si>
  <si>
    <t>https://drive.google.com/file/d/101BGdu_879Au-ptUOkB5-B809UGmhL17/view?usp=sharing</t>
  </si>
  <si>
    <t>9. Ida Bagus Made Yatana   (2161123021)</t>
  </si>
  <si>
    <t>https://drive.google.com/file/d/1tFKutBnwU0-8e1kfrSCOsh2z2NMRPHWA/view?usp=sharing</t>
  </si>
  <si>
    <t>25 Juli 2023</t>
  </si>
  <si>
    <t>https://drive.google.com/file/d/1Ow8zDeAMDgWY-MByhcZ2uHxroTFW18Qz/view?usp=sharing</t>
  </si>
  <si>
    <t>7 Fabruari 2023</t>
  </si>
  <si>
    <t>5. I Komang Neza Kurniawan   (2061123015)</t>
  </si>
  <si>
    <t>https://drive.google.com/file/d/1AOJZW-kogVMBJmdu1lvJGcqCUcSbi_fU/view?usp=sharing</t>
  </si>
  <si>
    <t>10. I Komang Neza Kurniawan   (2061123015)</t>
  </si>
  <si>
    <t>https://drive.google.com/file/d/191c7gG20rGcf4pOwvQbFufRRALDXDupi/view?usp=sharing</t>
  </si>
  <si>
    <t>https://drive.google.com/file/d/1w8LYUeDGQE_rXnH41L13GB9TcpqU-1TV/view?usp=sharing</t>
  </si>
  <si>
    <t>https://drive.google.com/file/d/1IuipYuXt8r7amBg8a8LYLTO3n0k3JTro/view?usp=sharing</t>
  </si>
  <si>
    <t>12 Juni 2023</t>
  </si>
  <si>
    <t>11. I Ketut Buda  (2161123034)</t>
  </si>
  <si>
    <t>https://drive.google.com/file/d/12H5xGhfuE7fWld5QTCvE9c_r_Ml3aTUK/view?usp=sharing</t>
  </si>
  <si>
    <t>https://drive.google.com/file/d/15nufK-9X3UQ64XhBBqzotqK430nCrN3G/view?usp=sharing</t>
  </si>
  <si>
    <t>https://drive.google.com/file/d/1TjBGXCPB4RQAMujqRpFvPkz7m9V0plmf/view?usp=sharing</t>
  </si>
  <si>
    <t>6. I Made Raka   (2061123007)</t>
  </si>
  <si>
    <t>5 Juni 2023</t>
  </si>
  <si>
    <t>https://drive.google.com/file/d/1NJdshxcei1ZOGQMMOl18eEpTqFx5k_7G/view?usp=sharing</t>
  </si>
  <si>
    <t>12. I Made Raka   (2061123007)</t>
  </si>
  <si>
    <t>15 Agustus 2023</t>
  </si>
  <si>
    <t>https://drive.google.com/file/d/18U1Wt8PKr3d7B0z-_nAwnhIBJooWd9ks/view?usp=sharing</t>
  </si>
  <si>
    <t>Anggota Penguji Ujian Kualifikasi Program Doktor</t>
  </si>
  <si>
    <t>Anggota Penguji Ujian Proposal  Program Doktor</t>
  </si>
  <si>
    <t>Pembimbing Pendamping/Ko Promotor Program Doktor pada Semester Genap 2022-2023, a.n. sebagai berikut:</t>
  </si>
  <si>
    <t>22 Juli 2023</t>
  </si>
  <si>
    <t>https://drive.google.com/file/d/1oGTZOpMWMLuUPi5ihAOnO_eyIXL8Kozt/view?usp=sharing</t>
  </si>
  <si>
    <t xml:space="preserve">Tingkat internasional/nasional/regional </t>
  </si>
  <si>
    <t>Memberikan Pelayanan kepada masyarakat  atau kegiatan lain yang menunjang tugas pemerintah dan Pembangunan</t>
  </si>
  <si>
    <t>29 Juni 2023</t>
  </si>
  <si>
    <t>11 Agustus 2023</t>
  </si>
  <si>
    <t xml:space="preserve"> 19 September 2023</t>
  </si>
  <si>
    <t>26 Oktober 2023</t>
  </si>
  <si>
    <t xml:space="preserve">2. </t>
  </si>
  <si>
    <t>Memberikan pelatihan/penyuluhan/penataran/ceramah kepada masyarakat, terjadwal dan terprogram</t>
  </si>
  <si>
    <t>Tingkat Lokal,  tiap program</t>
  </si>
  <si>
    <t>Berdasarkan Bidang Keahlian, tiap program</t>
  </si>
  <si>
    <t>1). Memberikan pengawasan/monitoring pelaksanaan pembangunan peningkatan sarana dan prasarana Pos Lintas Batas Negara (PLBN) Desa Napan, Kecamatan Bikomi Utara, NTT</t>
  </si>
  <si>
    <t>8 Mei - 3 Desember 2023</t>
  </si>
  <si>
    <t>https://drive.google.com/file/d/1JGHK3T9gzZuuCMWajq9p0m-TtLK2duW0/view?usp=sharing</t>
  </si>
  <si>
    <t>https://drive.google.com/file/d/1J9IkBjIWhZBxYiBe1RE6VH4GyfFbUv3x/view?usp=sharing</t>
  </si>
  <si>
    <r>
      <rPr>
        <b/>
        <sz val="10"/>
        <color theme="1"/>
        <rFont val="Times New Roman"/>
        <family val="1"/>
      </rPr>
      <t xml:space="preserve">Lampiran C1                                                                                                                                                                                                                                                                       </t>
    </r>
    <r>
      <rPr>
        <sz val="10"/>
        <color theme="1"/>
        <rFont val="Times New Roman"/>
        <family val="1"/>
      </rPr>
      <t xml:space="preserve">                                              Surat Tugas  No: 3021.08/RR-RCBS/VI/2023                              </t>
    </r>
  </si>
  <si>
    <t>8)</t>
  </si>
  <si>
    <t>9)</t>
  </si>
  <si>
    <t>10)</t>
  </si>
  <si>
    <t>11)</t>
  </si>
  <si>
    <t>Berdasarkan Penugasan Perguruan Tinggi, tiap program</t>
  </si>
  <si>
    <t>https://drive.google.com/file/d/1tjnjWtg-jVqCgcDoqHcZbISD0TqJ5a_8/view?usp=sharing</t>
  </si>
  <si>
    <t>https://drive.google.com/file/d/1e7twtCwaRLTMm6MDiBB5e1XwPuRaMg5I/view?usp=sharing</t>
  </si>
  <si>
    <t>https://drive.google.com/file/d/1c_HR-xfYeRVWol8C5t9ZiPyaY8lQGOaY/view?usp=sharing</t>
  </si>
  <si>
    <t>Pengabdian kepada masyarakat dengan Tema: Pengukuran Batas Desa Adat Bualu dengan batas desa adat sekitarnya. Melaksanakan tugas sebagai Sabha Desa Adat Bualu.</t>
  </si>
  <si>
    <t>https://drive.google.com/file/d/15b-pYIJyV9_BljbW4Gfzkot5-0zxXF2o/view?usp=sharing</t>
  </si>
  <si>
    <t>Tingkat Nasional, dalam satu semester tiap program</t>
  </si>
  <si>
    <t>Pengabdian kepada masyarakat dengan Tema: Bakti Sosial pengabdian masyarakat Sradha Bhakti Mereresik dan Nyiratin Tirta, di Pura Sakenan, Denpasar</t>
  </si>
  <si>
    <t>https://drive.google.com/file/d/1YPELb355gW9WCiIaXkJszaAMwo_On_fx/view?usp=sharing</t>
  </si>
  <si>
    <t>Pengabdian kepada masyarakat dengan Tema: Bakti Sosial Ngayah  Persiapan Upacara Keagamaan/Piodalan, di Pura Sakenan, Denpasar</t>
  </si>
  <si>
    <t>11-14  Agustus 2023</t>
  </si>
  <si>
    <t>27 Nopember 2023</t>
  </si>
  <si>
    <t>https://drive.google.com/file/d/1hv0HcJRay3Ai9ccT_Z7E3iHOPgzdI3AA/view?usp=sharing</t>
  </si>
  <si>
    <t>2). Memberikan Ceramah kepada Masyarakat adat, di Desa Adat Serangan dalam rangka SDT Puskor Hindunesia, Kecamatan Denpasar Selatan</t>
  </si>
  <si>
    <t>https://drive.google.com/file/d/1PPZgL6FdM7p6WijKES-C0h9qrDhiN18P/view?usp=sharing</t>
  </si>
  <si>
    <t>12)</t>
  </si>
  <si>
    <t>13)</t>
  </si>
  <si>
    <t>Berperan serta aktif dalam pengelolaan jurnal ilmiah</t>
  </si>
  <si>
    <r>
      <rPr>
        <b/>
        <sz val="10"/>
        <color theme="1"/>
        <rFont val="Times New Roman"/>
        <family val="1"/>
      </rPr>
      <t xml:space="preserve">Lampiran C2                                                                                                                                                                                                                                                                       </t>
    </r>
    <r>
      <rPr>
        <sz val="10"/>
        <color theme="1"/>
        <rFont val="Times New Roman"/>
        <family val="1"/>
      </rPr>
      <t xml:space="preserve">                                              Surat Tugas  No: 3021.08/RR-RCBS/VI/2023                              </t>
    </r>
  </si>
  <si>
    <r>
      <rPr>
        <b/>
        <sz val="10"/>
        <color theme="1"/>
        <rFont val="Times New Roman"/>
        <family val="1"/>
      </rPr>
      <t xml:space="preserve">Lampiran C3                                                                                                                                                                                                                                                                       </t>
    </r>
    <r>
      <rPr>
        <sz val="10"/>
        <color theme="1"/>
        <rFont val="Times New Roman"/>
        <family val="1"/>
      </rPr>
      <t xml:space="preserve">                                              Surat Tugas  No: 3021.08/RR-RCBS/VI/2023                              </t>
    </r>
  </si>
  <si>
    <r>
      <rPr>
        <b/>
        <sz val="10"/>
        <color theme="1"/>
        <rFont val="Times New Roman"/>
        <family val="1"/>
      </rPr>
      <t xml:space="preserve">Lampiran C4                                                                                                                                                                                                                                                                       </t>
    </r>
    <r>
      <rPr>
        <sz val="10"/>
        <color theme="1"/>
        <rFont val="Times New Roman"/>
        <family val="1"/>
      </rPr>
      <t xml:space="preserve">                                              Surat Tugas  No: 3021.08/RR-RCBS/VI/2023                              </t>
    </r>
  </si>
  <si>
    <r>
      <rPr>
        <b/>
        <sz val="10"/>
        <color theme="1"/>
        <rFont val="Times New Roman"/>
        <family val="1"/>
      </rPr>
      <t xml:space="preserve">Lampiran C5                                                                                                                                                                                                                                                                       </t>
    </r>
    <r>
      <rPr>
        <sz val="10"/>
        <color theme="1"/>
        <rFont val="Times New Roman"/>
        <family val="1"/>
      </rPr>
      <t xml:space="preserve">                                              Surat Tugas  No: 3021.08/RR-RCBS/VI/2023                              </t>
    </r>
  </si>
  <si>
    <r>
      <rPr>
        <b/>
        <sz val="10"/>
        <color theme="1"/>
        <rFont val="Times New Roman"/>
        <family val="1"/>
      </rPr>
      <t xml:space="preserve">Lampiran C6                                                                                                                                                                                                                                                                       </t>
    </r>
    <r>
      <rPr>
        <sz val="10"/>
        <color theme="1"/>
        <rFont val="Times New Roman"/>
        <family val="1"/>
      </rPr>
      <t xml:space="preserve">                                              SK No: 13/SKP/FIASB/UNHI/I 2022                                 </t>
    </r>
  </si>
  <si>
    <r>
      <rPr>
        <b/>
        <sz val="10"/>
        <color theme="1"/>
        <rFont val="Times New Roman"/>
        <family val="1"/>
      </rPr>
      <t xml:space="preserve">Lampiran C7                                                                                                                                                                                                                                                                       </t>
    </r>
    <r>
      <rPr>
        <sz val="10"/>
        <color theme="1"/>
        <rFont val="Times New Roman"/>
        <family val="1"/>
      </rPr>
      <t xml:space="preserve">                                              Sertifikat No: 13/SKP/FIASB/UNHI/I 2022                                 </t>
    </r>
  </si>
  <si>
    <r>
      <rPr>
        <b/>
        <sz val="10"/>
        <color theme="1"/>
        <rFont val="Times New Roman"/>
        <family val="1"/>
      </rPr>
      <t xml:space="preserve">Lampiran C8                                                                                                                                                                                                                                                                       </t>
    </r>
    <r>
      <rPr>
        <sz val="10"/>
        <color theme="1"/>
        <rFont val="Times New Roman"/>
        <family val="1"/>
      </rPr>
      <t xml:space="preserve">                                              Surat Tugas  No: 1272.8/ST-KSOCRCBS/V/2023                             </t>
    </r>
  </si>
  <si>
    <r>
      <rPr>
        <b/>
        <sz val="10"/>
        <color theme="1"/>
        <rFont val="Times New Roman"/>
        <family val="1"/>
      </rPr>
      <t xml:space="preserve">Lampiran C9                                                                                                                                                                                                                                         </t>
    </r>
    <r>
      <rPr>
        <sz val="10"/>
        <color theme="1"/>
        <rFont val="Times New Roman"/>
        <family val="1"/>
      </rPr>
      <t xml:space="preserve">                                                            SK No. 022/SKP/UNHI/III/2022
</t>
    </r>
  </si>
  <si>
    <r>
      <rPr>
        <b/>
        <sz val="10"/>
        <color theme="1"/>
        <rFont val="Times New Roman"/>
        <family val="1"/>
      </rPr>
      <t xml:space="preserve">Lampiran C10                                                                                                                                                                                                                                         </t>
    </r>
    <r>
      <rPr>
        <sz val="10"/>
        <color theme="1"/>
        <rFont val="Times New Roman"/>
        <family val="1"/>
      </rPr>
      <t xml:space="preserve">                                                            SK No. 091/SKP/UNHI/VI/2022
</t>
    </r>
  </si>
  <si>
    <r>
      <rPr>
        <b/>
        <sz val="10"/>
        <color theme="1"/>
        <rFont val="Times New Roman"/>
        <family val="1"/>
      </rPr>
      <t xml:space="preserve">Lampiran C11                                                                                                                                                                                                                                                                                                                             </t>
    </r>
    <r>
      <rPr>
        <sz val="10"/>
        <color theme="1"/>
        <rFont val="Times New Roman"/>
        <family val="1"/>
      </rPr>
      <t xml:space="preserve">                                                           Sertifikat  No 015/SKP/YPWK/VIII/2022
</t>
    </r>
  </si>
  <si>
    <r>
      <rPr>
        <b/>
        <sz val="10"/>
        <color theme="1"/>
        <rFont val="Times New Roman"/>
        <family val="1"/>
      </rPr>
      <t xml:space="preserve">Lampiran C12                                                                                                                                                                                                                           </t>
    </r>
    <r>
      <rPr>
        <sz val="10"/>
        <color theme="1"/>
        <rFont val="Times New Roman"/>
        <family val="1"/>
      </rPr>
      <t xml:space="preserve">                                                          Sertifikat  No.03/TS/FT/UNHI/I/2023
https://drive.google.com/file/d/1YEMUmMSHO9nkqxAZs4UnOH56RJL_gaNP/view?usp=sharing</t>
    </r>
  </si>
  <si>
    <r>
      <rPr>
        <b/>
        <sz val="10"/>
        <color theme="1"/>
        <rFont val="Times New Roman"/>
        <family val="1"/>
      </rPr>
      <t xml:space="preserve">Lampiran C13                                                                                                                                                                                                                           </t>
    </r>
    <r>
      <rPr>
        <sz val="10"/>
        <color theme="1"/>
        <rFont val="Times New Roman"/>
        <family val="1"/>
      </rPr>
      <t xml:space="preserve">                                                          Sertifikat  No.038/TS/FT/UNHI/VII/2023
https://drive.google.com/file/d/1YEMUmMSHO9nkqxAZs4UnOH56RJL_gaNP/view?usp=sharing</t>
    </r>
  </si>
  <si>
    <r>
      <rPr>
        <b/>
        <sz val="10"/>
        <color theme="1"/>
        <rFont val="Times New Roman"/>
        <family val="1"/>
      </rPr>
      <t xml:space="preserve">Lampiran C14                                                                                                                                                                                                                           </t>
    </r>
    <r>
      <rPr>
        <sz val="10"/>
        <color theme="1"/>
        <rFont val="Times New Roman"/>
        <family val="1"/>
      </rPr>
      <t xml:space="preserve">                                                          Sertifikat  No.01/TS/FT/UNHI/XI/2021
https://drive.google.com/file/d/1v-NhvWlMOrpUIrwjw1JmCEkJ8yy6sL-9/view?usp=sharing</t>
    </r>
  </si>
  <si>
    <r>
      <rPr>
        <b/>
        <sz val="10"/>
        <rFont val="Times New Roman"/>
        <family val="1"/>
      </rPr>
      <t xml:space="preserve">Lampiran C15                                                                                                                                                                                                                           </t>
    </r>
    <r>
      <rPr>
        <sz val="10"/>
        <rFont val="Times New Roman"/>
        <family val="1"/>
      </rPr>
      <t xml:space="preserve">                                                          Sertifikat  No.011/TS/FT/UNHI/XII/2022
https://drive.google.com/file/d/1v-NhvWlMOrpUIrwjw1JmCEkJ8yy6sL-9/view?usp=sharing</t>
    </r>
  </si>
  <si>
    <r>
      <rPr>
        <b/>
        <sz val="10"/>
        <color theme="1"/>
        <rFont val="Times New Roman"/>
        <family val="1"/>
      </rPr>
      <t xml:space="preserve">Lampiran C16                                                                                                                                                                                                                            </t>
    </r>
    <r>
      <rPr>
        <sz val="10"/>
        <color theme="1"/>
        <rFont val="Times New Roman"/>
        <family val="1"/>
      </rPr>
      <t xml:space="preserve">                                                          Sertifikat  No.002/Dekornas/Puskor/V/2023
https://drive.google.com/file/d/1v-NhvWlMOrpUIrwjw1JmCEkJ8yy6sL-9/view?usp=sharing</t>
    </r>
  </si>
  <si>
    <r>
      <rPr>
        <b/>
        <sz val="10"/>
        <color theme="1"/>
        <rFont val="Times New Roman"/>
        <family val="1"/>
      </rPr>
      <t xml:space="preserve">Lampiran C17                                                                                                                                                                                                                            </t>
    </r>
    <r>
      <rPr>
        <sz val="10"/>
        <color theme="1"/>
        <rFont val="Times New Roman"/>
        <family val="1"/>
      </rPr>
      <t xml:space="preserve">                                                          Sertifikat  No.004/Dekornas/Puskor/V/2023
https://drive.google.com/file/d/1v-NhvWlMOrpUIrwjw1JmCEkJ8yy6sL-9/view?usp=sharing</t>
    </r>
  </si>
  <si>
    <r>
      <rPr>
        <b/>
        <sz val="10"/>
        <color theme="1"/>
        <rFont val="Times New Roman"/>
        <family val="1"/>
      </rPr>
      <t xml:space="preserve">Lampiran C18                                                                                                                                                                                                                            </t>
    </r>
    <r>
      <rPr>
        <sz val="10"/>
        <color theme="1"/>
        <rFont val="Times New Roman"/>
        <family val="1"/>
      </rPr>
      <t xml:space="preserve">                                                          Sertifikat  No.01/TS/FT/UNHI/XI/2021
https://drive.google.com/file/d/1v-NhvWlMOrpUIrwjw1JmCEkJ8yy6sL-9/view?usp=sharing</t>
    </r>
  </si>
  <si>
    <r>
      <rPr>
        <b/>
        <sz val="10"/>
        <color theme="1"/>
        <rFont val="Times New Roman"/>
        <family val="1"/>
      </rPr>
      <t xml:space="preserve">Lampiran C19                                                                                                                                                                                                                            </t>
    </r>
    <r>
      <rPr>
        <sz val="10"/>
        <color theme="1"/>
        <rFont val="Times New Roman"/>
        <family val="1"/>
      </rPr>
      <t xml:space="preserve">                                                          Surat Tugas: 011/LPPM/UNHI/I/2023
https://drive.google.com/file/d/1v-NhvWlMOrpUIrwjw1JmCEkJ8yy6sL-9/view?usp=sharing</t>
    </r>
  </si>
  <si>
    <r>
      <rPr>
        <b/>
        <sz val="10"/>
        <color theme="1"/>
        <rFont val="Times New Roman"/>
        <family val="1"/>
      </rPr>
      <t xml:space="preserve">Lampiran C20                                                                                                                                                                                                                           </t>
    </r>
    <r>
      <rPr>
        <sz val="10"/>
        <color theme="1"/>
        <rFont val="Times New Roman"/>
        <family val="1"/>
      </rPr>
      <t xml:space="preserve">                                                          Surat Tugas: 170/FT/UNHI/VIII/2023
https://drive.google.com/file/d/1v-NhvWlMOrpUIrwjw1JmCEkJ8yy6sL-9/view?usp=sharing</t>
    </r>
  </si>
  <si>
    <r>
      <rPr>
        <b/>
        <sz val="10"/>
        <color theme="1"/>
        <rFont val="Times New Roman"/>
        <family val="1"/>
      </rPr>
      <t xml:space="preserve">Lampiran C21                                                                                                                                                                                                                            </t>
    </r>
    <r>
      <rPr>
        <sz val="10"/>
        <color theme="1"/>
        <rFont val="Times New Roman"/>
        <family val="1"/>
      </rPr>
      <t xml:space="preserve">                                                          SK  No.01/SK/DAB/1/2021
https://drive.google.com/file/d/1v-NhvWlMOrpUIrwjw1JmCEkJ8yy6sL-9/view?usp=sharing</t>
    </r>
  </si>
  <si>
    <r>
      <rPr>
        <b/>
        <sz val="10"/>
        <color theme="1"/>
        <rFont val="Times New Roman"/>
        <family val="1"/>
      </rPr>
      <t xml:space="preserve">Lampiran C22                                                                                                                                                                                                                                                                                     </t>
    </r>
    <r>
      <rPr>
        <sz val="10"/>
        <color theme="1"/>
        <rFont val="Times New Roman"/>
        <family val="1"/>
      </rPr>
      <t xml:space="preserve">                                                            SK  No. 250A/LT/TS-Unidha/I/2021
</t>
    </r>
  </si>
  <si>
    <r>
      <rPr>
        <b/>
        <sz val="10"/>
        <color theme="1"/>
        <rFont val="Times New Roman"/>
        <family val="1"/>
      </rPr>
      <t xml:space="preserve">Lampiran C23                                                                                                                                                                                                                                                                                         </t>
    </r>
    <r>
      <rPr>
        <sz val="10"/>
        <color theme="1"/>
        <rFont val="Times New Roman"/>
        <family val="1"/>
      </rPr>
      <t xml:space="preserve">                                                         SK  No. 222/SKP/FT/UNHI/XI/2020
</t>
    </r>
  </si>
  <si>
    <r>
      <rPr>
        <b/>
        <sz val="10"/>
        <color theme="1"/>
        <rFont val="Times New Roman"/>
        <family val="1"/>
      </rPr>
      <t xml:space="preserve">Lampiran C24                                                                                                                                                                                                                                                                                        </t>
    </r>
    <r>
      <rPr>
        <sz val="10"/>
        <color theme="1"/>
        <rFont val="Times New Roman"/>
        <family val="1"/>
      </rPr>
      <t xml:space="preserve">                                                         SK  No.61/UW-FTP/PD-02/I/2022
</t>
    </r>
  </si>
  <si>
    <t>27 Januari 2023</t>
  </si>
  <si>
    <t>https://drive.google.com/file/d/1m1TDhBICgJ4DatODTxwBU4BYfbMbz6OF/view?usp=sharing</t>
  </si>
  <si>
    <t>Sebagai Narasumber dalam acara"sharing session" teknik Sipil yang diselenggarakan oleh Program Studi Teknik Sipil Fakultas Teknik dan sains Universitas Muhamadyah Purwokerto (UMP)</t>
  </si>
  <si>
    <t>Anggota/peserta/narasumber, tiap kegiatan</t>
  </si>
  <si>
    <t>Sebagai Pembicara/Peserta pada acara Kuliah Tamu dengan Tema" Pengolahan Sumber Daya Air yang adaftif sebagai upaya mitigasi terhadap perubahan iklim global dan aspek hidrologi dan ekologi dalam konteks teknik sipil</t>
  </si>
  <si>
    <r>
      <rPr>
        <b/>
        <sz val="10"/>
        <color theme="1"/>
        <rFont val="Times New Roman"/>
        <family val="1"/>
      </rPr>
      <t xml:space="preserve">Lampiran D2       </t>
    </r>
    <r>
      <rPr>
        <sz val="10"/>
        <color theme="1"/>
        <rFont val="Times New Roman"/>
        <family val="1"/>
      </rPr>
      <t xml:space="preserve">                                                                                                                                                                                                                                                                                         SK No : 125/SKP/UNHI/XI/2022</t>
    </r>
  </si>
  <si>
    <r>
      <rPr>
        <b/>
        <sz val="10"/>
        <color theme="1"/>
        <rFont val="Times New Roman"/>
        <family val="1"/>
      </rPr>
      <t xml:space="preserve">Lampiran D3       </t>
    </r>
    <r>
      <rPr>
        <sz val="10"/>
        <color theme="1"/>
        <rFont val="Times New Roman"/>
        <family val="1"/>
      </rPr>
      <t xml:space="preserve">                                                                                                                                                                                                                                                                                         SK No : 056/SKP/UNHI/X/2023</t>
    </r>
  </si>
  <si>
    <r>
      <rPr>
        <b/>
        <sz val="10"/>
        <rFont val="Times New Roman"/>
        <family val="1"/>
      </rPr>
      <t xml:space="preserve">Lampiran D4                                                                                                                                                                                                                                                                                      </t>
    </r>
    <r>
      <rPr>
        <sz val="10"/>
        <rFont val="Times New Roman"/>
        <family val="1"/>
      </rPr>
      <t xml:space="preserve">                                    SK No : 08/SKP/UNHI/II/2022 </t>
    </r>
  </si>
  <si>
    <r>
      <rPr>
        <b/>
        <sz val="10"/>
        <rFont val="Times New Roman"/>
        <family val="1"/>
      </rPr>
      <t xml:space="preserve">Lampiran D5                                                                                                                                                                                                                                                                                      </t>
    </r>
    <r>
      <rPr>
        <sz val="10"/>
        <rFont val="Times New Roman"/>
        <family val="1"/>
      </rPr>
      <t xml:space="preserve">                                    SK No : 046/SKP/UNHI/IV/2022 </t>
    </r>
  </si>
  <si>
    <r>
      <rPr>
        <b/>
        <sz val="10"/>
        <rFont val="Times New Roman"/>
        <family val="1"/>
      </rPr>
      <t xml:space="preserve">Lampiran D6                                                                                                                                                                                                                                                                                      </t>
    </r>
    <r>
      <rPr>
        <sz val="10"/>
        <rFont val="Times New Roman"/>
        <family val="1"/>
      </rPr>
      <t xml:space="preserve">                                    SK No : 06/SKP/YPWK/IV/2023</t>
    </r>
  </si>
  <si>
    <r>
      <rPr>
        <b/>
        <sz val="10"/>
        <rFont val="Times New Roman"/>
        <family val="1"/>
      </rPr>
      <t xml:space="preserve">Lampiran D7                                                                                                                                                                                                                                                                                      </t>
    </r>
    <r>
      <rPr>
        <sz val="10"/>
        <rFont val="Times New Roman"/>
        <family val="1"/>
      </rPr>
      <t xml:space="preserve">                                    SK No : 037/SKP/UNHI/IV/2022</t>
    </r>
  </si>
  <si>
    <r>
      <rPr>
        <b/>
        <sz val="10"/>
        <color theme="1"/>
        <rFont val="Times New Roman"/>
        <family val="1"/>
      </rPr>
      <t xml:space="preserve">Lampiran D8      </t>
    </r>
    <r>
      <rPr>
        <sz val="10"/>
        <color theme="1"/>
        <rFont val="Times New Roman"/>
        <family val="1"/>
      </rPr>
      <t xml:space="preserve">                                                                                                                                                                                                                                                                                                                SK No : 133/SKP/UNHI/XII/2022</t>
    </r>
  </si>
  <si>
    <r>
      <rPr>
        <b/>
        <sz val="10"/>
        <color theme="1"/>
        <rFont val="Times New Roman"/>
        <family val="1"/>
      </rPr>
      <t xml:space="preserve">Lampiran D9      </t>
    </r>
    <r>
      <rPr>
        <sz val="10"/>
        <color theme="1"/>
        <rFont val="Times New Roman"/>
        <family val="1"/>
      </rPr>
      <t xml:space="preserve">                                                                                                                                                                                                                                                                                                                SK No : 018/SKP/UNHI/III/2022</t>
    </r>
  </si>
  <si>
    <r>
      <rPr>
        <b/>
        <sz val="10"/>
        <color theme="1"/>
        <rFont val="Times New Roman"/>
        <family val="1"/>
      </rPr>
      <t xml:space="preserve">Lampiran D10      </t>
    </r>
    <r>
      <rPr>
        <sz val="10"/>
        <color theme="1"/>
        <rFont val="Times New Roman"/>
        <family val="1"/>
      </rPr>
      <t xml:space="preserve">                                                                                                                                                                                                                                                                                                                SK No : 057/SKP/A/UNHI/VI/2022</t>
    </r>
  </si>
  <si>
    <r>
      <rPr>
        <b/>
        <sz val="10"/>
        <color theme="1"/>
        <rFont val="Times New Roman"/>
        <family val="1"/>
      </rPr>
      <t xml:space="preserve">Lampiran D11      </t>
    </r>
    <r>
      <rPr>
        <sz val="10"/>
        <color theme="1"/>
        <rFont val="Times New Roman"/>
        <family val="1"/>
      </rPr>
      <t xml:space="preserve">                                                                                                                                                                                                                                                                                                                SK No : 04/SKP/A/UNHI/I/2023</t>
    </r>
  </si>
  <si>
    <r>
      <rPr>
        <b/>
        <sz val="10"/>
        <color theme="1"/>
        <rFont val="Times New Roman"/>
        <family val="1"/>
      </rPr>
      <t xml:space="preserve">Lampiran D12      </t>
    </r>
    <r>
      <rPr>
        <sz val="10"/>
        <color theme="1"/>
        <rFont val="Times New Roman"/>
        <family val="1"/>
      </rPr>
      <t xml:space="preserve">                                                                                                                                                                                                                                                                                                                SK No : 069/SKP/A/UNHI/VIII/2022</t>
    </r>
  </si>
  <si>
    <r>
      <rPr>
        <b/>
        <sz val="10"/>
        <color theme="1"/>
        <rFont val="Times New Roman"/>
        <family val="1"/>
      </rPr>
      <t xml:space="preserve">Lampiran D13      </t>
    </r>
    <r>
      <rPr>
        <sz val="10"/>
        <color theme="1"/>
        <rFont val="Times New Roman"/>
        <family val="1"/>
      </rPr>
      <t xml:space="preserve">                                                                                                                                                                                                                                                                                                                SK No : 016/SKP/A/UNHI/III/2023</t>
    </r>
  </si>
  <si>
    <r>
      <rPr>
        <b/>
        <sz val="10"/>
        <color theme="1"/>
        <rFont val="Times New Roman"/>
        <family val="1"/>
      </rPr>
      <t>Lampiran D14</t>
    </r>
    <r>
      <rPr>
        <sz val="10"/>
        <color theme="1"/>
        <rFont val="Times New Roman"/>
        <family val="1"/>
      </rPr>
      <t xml:space="preserve">                                                                                                                                                                                                                                                                                                  SK No: </t>
    </r>
  </si>
  <si>
    <r>
      <rPr>
        <b/>
        <sz val="10"/>
        <color theme="1"/>
        <rFont val="Times New Roman"/>
        <family val="1"/>
      </rPr>
      <t>Lampiran D15</t>
    </r>
    <r>
      <rPr>
        <sz val="10"/>
        <color theme="1"/>
        <rFont val="Times New Roman"/>
        <family val="1"/>
      </rPr>
      <t xml:space="preserve">                                                                                                                                                                                                                                                                                                  SK Gubernur Bali No: 689/04-G/HK/2021</t>
    </r>
  </si>
  <si>
    <r>
      <rPr>
        <b/>
        <sz val="10"/>
        <rFont val="Times New Roman"/>
        <family val="1"/>
      </rPr>
      <t xml:space="preserve">Lampiran D16      </t>
    </r>
    <r>
      <rPr>
        <sz val="10"/>
        <rFont val="Times New Roman"/>
        <family val="1"/>
      </rPr>
      <t xml:space="preserve">                                                                                                                                                                                                                                                                                          SK No: 324/KPP-PII/V/2018 </t>
    </r>
  </si>
  <si>
    <r>
      <rPr>
        <b/>
        <sz val="10"/>
        <rFont val="Times New Roman"/>
        <family val="1"/>
      </rPr>
      <t xml:space="preserve">Lampiran D17   </t>
    </r>
    <r>
      <rPr>
        <sz val="10"/>
        <rFont val="Times New Roman"/>
        <family val="1"/>
      </rPr>
      <t xml:space="preserve">                                                                                                                                                                                                                                                                               Sertipikat/Piagam Penghargaan</t>
    </r>
  </si>
  <si>
    <r>
      <rPr>
        <b/>
        <sz val="10"/>
        <rFont val="Times New Roman"/>
        <family val="1"/>
      </rPr>
      <t>Lampiran D18</t>
    </r>
    <r>
      <rPr>
        <sz val="10"/>
        <rFont val="Times New Roman"/>
        <family val="1"/>
      </rPr>
      <t xml:space="preserve">                                                                                                                                                                                                                                                                                                    Sertipikat No:014/TS/FT/UNHI/V/2022</t>
    </r>
  </si>
  <si>
    <r>
      <rPr>
        <b/>
        <sz val="10"/>
        <rFont val="Times New Roman"/>
        <family val="1"/>
      </rPr>
      <t xml:space="preserve">Lampiran D19   </t>
    </r>
    <r>
      <rPr>
        <sz val="10"/>
        <rFont val="Times New Roman"/>
        <family val="1"/>
      </rPr>
      <t xml:space="preserve">                                                                                                                                                                                                                                                                                                  Sertifikat:001/UMP/I/2023</t>
    </r>
  </si>
  <si>
    <r>
      <rPr>
        <b/>
        <sz val="10"/>
        <rFont val="Times New Roman"/>
        <family val="1"/>
      </rPr>
      <t>Lampiran D20</t>
    </r>
    <r>
      <rPr>
        <sz val="10"/>
        <rFont val="Times New Roman"/>
        <family val="1"/>
      </rPr>
      <t xml:space="preserve">                                                                                                                                                                                                                                                                                                SK No: 049/SKP?UNHI/VII/2020</t>
    </r>
  </si>
  <si>
    <t>Lampiran B1                                                                                                                                                                                                                                                                                                                Buku Referensi</t>
  </si>
  <si>
    <t xml:space="preserve">Lampiran B2                                                                                                                                                                                                                                                Alamat Web Jurnal : </t>
  </si>
  <si>
    <t xml:space="preserve">Lampiran B3                                                                                                                                                                                                                                                                                               Alamat Web Jurnal : </t>
  </si>
  <si>
    <r>
      <rPr>
        <b/>
        <sz val="10"/>
        <rFont val="Times New Roman"/>
        <family val="1"/>
      </rPr>
      <t>Lampiran B4</t>
    </r>
    <r>
      <rPr>
        <sz val="10"/>
        <rFont val="Times New Roman"/>
        <family val="1"/>
      </rPr>
      <t xml:space="preserve">                                                                                                                                                                                                                                                                                               </t>
    </r>
    <r>
      <rPr>
        <b/>
        <sz val="10"/>
        <rFont val="Times New Roman"/>
        <family val="1"/>
      </rPr>
      <t xml:space="preserve">Alamat Web Jurnal : </t>
    </r>
  </si>
  <si>
    <r>
      <rPr>
        <b/>
        <sz val="10"/>
        <rFont val="Times New Roman"/>
        <family val="1"/>
      </rPr>
      <t xml:space="preserve">Lampiran B5 </t>
    </r>
    <r>
      <rPr>
        <sz val="10"/>
        <rFont val="Times New Roman"/>
        <family val="1"/>
      </rPr>
      <t xml:space="preserve">                                                                                                                                                                                                                                                                                               </t>
    </r>
    <r>
      <rPr>
        <b/>
        <sz val="10"/>
        <rFont val="Times New Roman"/>
        <family val="1"/>
      </rPr>
      <t xml:space="preserve">Alamat Web Jurnal : </t>
    </r>
  </si>
  <si>
    <t>Lampiran B6</t>
  </si>
  <si>
    <t xml:space="preserve">Lampiran B9                                                                                                                                                                                                                                                                                                                                                 Alamat Web Jurnal : </t>
  </si>
  <si>
    <t xml:space="preserve">Lampiran B11                                                                                                                                                                Alamat Web Jurnal:                                                                                                                                                                                                                                                                                                                                                </t>
  </si>
  <si>
    <t xml:space="preserve">Lampiran B12                                                                                                                                                                Alamat Web Jurnal:                                                                                                                                                                                                                                                                                                                                                </t>
  </si>
  <si>
    <t xml:space="preserve">Lampiran B13                                                                                                                                                                Alamat Web Jurnal:                                                                                                                                                                                                                                                                                                                                                </t>
  </si>
  <si>
    <t xml:space="preserve">Lampiran B14                                                                                                                                                                Alamat Web Jurnal:                                                                                                                                                                                                                                                                                                                                                </t>
  </si>
  <si>
    <t xml:space="preserve">Lampiran B15                                          </t>
  </si>
  <si>
    <t xml:space="preserve">Lampiran B16                                          </t>
  </si>
  <si>
    <t xml:space="preserve">Lampiran B17                                          </t>
  </si>
  <si>
    <t xml:space="preserve">Lampiran B18                                          </t>
  </si>
  <si>
    <t xml:space="preserve">Lampiran B19                                          </t>
  </si>
  <si>
    <t>: Pembina /Gol. IVa</t>
  </si>
  <si>
    <t>Lampiran A8:                                                                                                                                                                                                                                                                                               SK NO: 16/SKP/FT/UNHI/I/2022</t>
  </si>
  <si>
    <t>Lampiran A9:                                                                                                                                                                                                                                                                                               SK NO: 87/SKP/FT/UNHI/IV/2022</t>
  </si>
  <si>
    <t>Lampiran A10:                                                                                                                                                                                                                                                                                               SK NO: 86/SKP/FT/UNHI/IV/2022</t>
  </si>
  <si>
    <t>Lampiran A11:                                                                                                                                                                                                                                                                                               SK NO: 73/SKP/FT/UNHI/IV/2022</t>
  </si>
  <si>
    <t>Lampiran A12:                                                                                                                                                                                                                                                                                               SK NO: 68/SKP/FT/UNHI/III/2022</t>
  </si>
  <si>
    <t>Lampiran A13:                                                                                                                                                                                                                                                                                               SK NO: 22/SKP/FT/UNHI/II/2022</t>
  </si>
  <si>
    <t>Lampiran A14:                                                                                                                                                                                                                                                                                               SK NO: 61/SKP/FT/UNHI/III/2022</t>
  </si>
  <si>
    <t>Lampiran A15:                                                                                                                                                                                                                                                                                               SK NO: 49/SKP/FT/UNHI/II/2022</t>
  </si>
  <si>
    <t>Lampiran A16:                                                                                                                                                                                                                                                                                               SK NO: 109/SKP/FT/UNHI/V/2022</t>
  </si>
  <si>
    <t>Lampiran A17:                                                                                                                                                                                                                                                                                                                                                          SK NO: 162/SKP/FT/UNHI/VII/2022</t>
  </si>
  <si>
    <t>Lampiran A18:                                                                                                                                                                                                                                                                                                                  SK NO: 189/SKP/FT/UNHI/VIII/2022</t>
  </si>
  <si>
    <t>Lampiran A19:                                                                                                                                                                                                                                                                                                                SK NO: 073/SKP/FT/UNHI/III/2023</t>
  </si>
  <si>
    <t>Lampiran A20:                                                                                                                                                                                                                                                                                                                                                          SK NO: 086/SKP/FT/UNHI/IV/2023</t>
  </si>
  <si>
    <t>Lampiran A22:                                                                                                                                                                                                                                                                                                                                                          SK NO: 117/SKP/FT/UNHI/V/2023</t>
  </si>
  <si>
    <t>Lampiran A23:                                                                                                                                                                                                                                                                                                                                                          SK NO: 110/SKP/FT/UNHI/V/2023</t>
  </si>
  <si>
    <t>Lampiran A24:                                                                                                                                                                                                                                                                                       SK No: 215/SKP/FT/UNHI/IX/2022</t>
  </si>
  <si>
    <t>Lampiran A25:                                                                                                                                                                                                                                                                                                                                                                                                              SK No: 158/SKP/FT/UNHI/VII/2022</t>
  </si>
  <si>
    <t>Lampiran A26:                                                                                                                                                                                                                                                                                                                                               SK No: 150/SKP/FT/UNHI/VII/2022</t>
  </si>
  <si>
    <t>Lampiran A27:                                                                                                                                                                                                                                                                                                                              SK No: 144/SKP/FT/UNHI/VII/2021</t>
  </si>
  <si>
    <t>Lampiran A28:                                                                                                                                                                                                                                                                                     SK No: 134/SKP/FT/UNHI/VII/2021</t>
  </si>
  <si>
    <t>Lampiran A29:                                                                                                                                                                                                                                                                                        SK No: 158/SKP/FT/UNHI/VII/2022</t>
  </si>
  <si>
    <t>Lampiran A30:                                                                                                                                                                                                                                                                                                                                         SK No: 230/SKP/FT/UNHI/X/2023</t>
  </si>
  <si>
    <t>Lampiran A31:                                                                                                                                                                                                                                                                                                                                         SK No: 06/SKP/FT/UNHI/I/2023</t>
  </si>
  <si>
    <t>Lampiran A32:                                                                                                                                                                                                                                                                                                                                         SK No: 174/SKP/FT/UNHI/VIII/2023</t>
  </si>
  <si>
    <t xml:space="preserve"> Lampiran A33                                                                                                                                                                                                                                                                         SK No: 12/SKP/FT/UNHI/I/2022</t>
  </si>
  <si>
    <t>Lampiran A44:                                                                                                                                                                                                                                                                                                       SK No: 063/SKP/FT/UNHI/III/2022</t>
  </si>
  <si>
    <t>Lampiran A45:                                                                                                                                                                                                                                                                                                           SK No:239/SKP/FT/UNHI/XI/2022</t>
  </si>
  <si>
    <t>Lampiran A46:                                                                                                                                                                                                                                                                                              SK No: 68/SKP/FT/UNHI/III/2023</t>
  </si>
  <si>
    <t>Lampiran A47:                                                                                                                                                                                                                                                                                                   SK No:62/SKP/FT/UNHI/III/2023</t>
  </si>
  <si>
    <t>Lampiran A48:                                                                                                                                                                                                                                                                                                             SK No:33/SKP/FT/UNHI/II/2023</t>
  </si>
  <si>
    <t>Lampiran A49:                                                                                                                                                                                                                                                                                                             SK No:35/SKP/FT/UNHI/II/2023</t>
  </si>
  <si>
    <t>Lampiran A50:                                                                                                                                                                                                                                                                                                  SK No:48/SKP/FT/UNHI/II/2023</t>
  </si>
  <si>
    <t>Lampiran A51:                                                                                                                                                                                                                                                                                                             SK 554/UW-PPs/PD-10/III/2023</t>
  </si>
  <si>
    <t>Lampiran A52:                                                                                                                                                                                                                                                                                                             SK 642/UW-PPs/PD-10/III/2023</t>
  </si>
  <si>
    <t>Lampiran A53:                                                                                                                                                                                                                                                                                                             SK 801/UW-PPs/PD-10/IV/2023</t>
  </si>
  <si>
    <t>Lampiran A54:                                                                                                                                                                                                                                                                                                             SK 553/UW-PPs/PD-10/III/2023</t>
  </si>
  <si>
    <t>Lampiran A55:                                                                                                                                                                                                                                                                                                             SK 190/UW-PPs/PD-10/II/2023</t>
  </si>
  <si>
    <t>Lampiran A56:                                                                                                                                                                                                                                                                                                             SK 985/UW-PPs/PD-10/VI/2023</t>
  </si>
  <si>
    <t>Lampiran A57:                                                                                                                                                                                                                                                                                                             SK No: 90/SKP/FIASB/UNHI/VII/2023</t>
  </si>
  <si>
    <t>Lampiran A58:                                                                                                                                                                                                                                                                                               SK NO: 73/SKP/FT/UNHI/IV/2022</t>
  </si>
  <si>
    <t>Lampiran A59:                                                                                                                                                                                                                                                                                               SK NO: 66/SKP/FT/UNHI/III/2022</t>
  </si>
  <si>
    <t>Lampiran A60:                                                                                                                                                                                                                                                                                               SK NO: 133/SKP/FT/UNHI/VII/2022</t>
  </si>
  <si>
    <t>Lampiran A61:                                                                                                                                                                                                                                                                                                      SK No:174/SKP/FT/UNHI/VIII/2022</t>
  </si>
  <si>
    <t>Lampiran A62:                                                                                                                                                                                                                                                                                                      SK No:179/SKP/FT/UNHI/VIII/2022</t>
  </si>
  <si>
    <t>Lampiran A63:                                                                                                                                                                                                                                                                                                      SK No:193/SKP/FT/UNHI/VIII/2022</t>
  </si>
  <si>
    <t xml:space="preserve">Lampiran A64:                                                                                                                                                                                                                                                                                                                    SK No:72/SKP/FT/UNHI/III/2023 </t>
  </si>
  <si>
    <t>Lampiran A65:                                                                                                                                                                                                                                                                                                             SK No:74/SKP/FT/UNHI/III/2023</t>
  </si>
  <si>
    <t>Lampiran A66:                                                                                                                                                                                                                                                                                                             SK 194/UW-PPs/PD-10/II/2023</t>
  </si>
  <si>
    <t>Lampiran A67:                                                                                                                                                                                                                                                                                                             SK 195/UW-PPs/PD-10/II/2023</t>
  </si>
  <si>
    <t>Lampiran A68:                                                                                                                                                                                                                                                                                                             SK 196/UW-PPs/PD-10/II/2023</t>
  </si>
  <si>
    <t>Lampiran A69:                                                                                                                                                                                                                                                                                                             SK 571/UW-PPs/PD-10/III/2023</t>
  </si>
  <si>
    <t>Lampiran A70:                                                                                                                                                                                                                                                                                                             SK 1108/UW-PPs/PD-10/VI/2023</t>
  </si>
  <si>
    <t>Lampiran A71:                                                                                                                                                                                                                                                                                                             SK 1092/UW-PPs/PD-10/VI/2023</t>
  </si>
  <si>
    <t>Lampiran A72:                                                                                                                                                                                                                                                                                                             SK 1095/UW-PPs/PD-10/VI/2023</t>
  </si>
  <si>
    <t>Lampiran A73:                                                                                                                                                                                                                                                                                                             SK 1091/UW-PPs/PD-10/VI/2023</t>
  </si>
  <si>
    <t>Lampiran A74:                                                                                                                                                                                                                                                                                                             SK 1094/UW-PPs/PD-10/VI/2023</t>
  </si>
  <si>
    <t>Lampiran A75:                                                                                                                                                                                                                                                                                                             SK 1096/UW-PPs/PD-10/VI/2023</t>
  </si>
  <si>
    <t>Lampiran A76:                                                                                                                                                                                                                                                                                                             SK 952/UW-PPs/PD-10/VI/2023</t>
  </si>
  <si>
    <t>Lampiran A77:                                                                                                                                                                                                                                                                                                             SK 1387/UW-PPs/PD-10/VIII/2023</t>
  </si>
  <si>
    <t>Lampiran A78:                                                                                                                                                                                                                                                                                                             SK 1174/UW-PPs/PD-10/VII/2023</t>
  </si>
  <si>
    <t>Lampiran A79:                                                                                                                                                                                                                                                                                                             SK 1172/UW-PPs/PD-10/VII/2023</t>
  </si>
  <si>
    <t>Lampiran A81:                                                                                                                                                                                                                                                                                                             SK 1164/UW-PPs/PD-10/VII/2023</t>
  </si>
  <si>
    <t>Lampiran A82:                                                                                                                                                                                                                                                                                                             SK 1334/UW-PPs/PD-10/VII/2023</t>
  </si>
  <si>
    <t>Lampiran A83:                                                                                                                                                                                                                                                                                                             SK 1339/UW-PPs/PD-10/VII/2023</t>
  </si>
  <si>
    <t>Lampiran A84:                                                                                                                                                                                                                                                                                                             SK 1138/UW-PPs/PD-10/VII/2023</t>
  </si>
  <si>
    <t>Lampiran A85:                                                                                                                                                                                                                                                                                                             SK 1377/UW-PPs/PD-10/VII/2023</t>
  </si>
  <si>
    <t>Lampiran A86:                                                                                                                                                                                                                                                                                                             SK 1344/UW-PPs/PD-10/VII/2023</t>
  </si>
  <si>
    <t>Lampiran A87:                                                                                                                                                                                                                                                                                                             SK 1169/UW-PPs/PD-10/VII/2023</t>
  </si>
  <si>
    <t>Lampiran A88:                                                                                                                                                                                                                                                                                                             SK 1403/UW-PPs/PD-10/VIII/2023</t>
  </si>
  <si>
    <t>Lampiran A89:                                                                                                                                                                                                                                                                                                             SK 1399/UW-PPs/PD-10/VIII/2023</t>
  </si>
  <si>
    <t>Lampiran A90:                                                                                                                                                                                                                                                                                                             SK 1401/UW-PPs/PD-10/VIII/2023</t>
  </si>
  <si>
    <t>Lampiran A91:                                                                                                                                                                                                                                                                                                             SK 1390/UW-PPs/PD-10/VIII/2023</t>
  </si>
  <si>
    <t>Lampiran A92:                                                                                                                                                                                                                                                                                                             SK 1398/UW-PPs/PD-10/VIII/2023</t>
  </si>
  <si>
    <t>Lampiran A93:                                                                                                                                                                                                                                                                                                             SK 1395/UW-PPs/PD-10/VIII/2023</t>
  </si>
  <si>
    <t>Lampiran A94:                                                                                                                                                                                                                                                                                                             SK 1382/UW-PPs/PD-10/VIII/2023</t>
  </si>
  <si>
    <t>Lampiran A95:                                                                                                                                                                                                                                                                                                             SK 1381/UW-PPs/PD-10/VIII/2023</t>
  </si>
  <si>
    <t>Lampiran A96:                                                                                                                                                                                                                                                                                                             SK 1378/UW-PPs/PD-10/VIII/2023</t>
  </si>
  <si>
    <t>Lampiran A97:                                                                                                                                                                                                                                                                                                             SK 1376/UW-PPs/PD-10/VIII/2023</t>
  </si>
  <si>
    <t>Lampiran A98:                                                                                                                                                                                                                                                                                                             SK 1380/UW-PPs/PD-10/VIII/2023</t>
  </si>
  <si>
    <t>Lampiran A99:                                                                                                                                                                                                                                                                                                             SK No:54/SKP/FIASB/UNHI/V/2023</t>
  </si>
  <si>
    <t>Lampiran A100:                                                                                                                                                                                                                                                                                                             SK No:124/SKP/FIASB/UNHI/VIII/2023</t>
  </si>
  <si>
    <t>Lampiran A101:                                                                                                                                                                                                                                                                                                                    SK No:66/SKP/FT/UNHI/III/2022</t>
  </si>
  <si>
    <t>Lampiran A102:                                                                                                                                                                                                                                                                                                                    SK No:75/SKP/FT/UNHI/IV/2022</t>
  </si>
  <si>
    <t>Lampiran A103:                                                                                                                                                                                                                                                                                                                    SK No:178/SKP/FT/UNHI/VIII/2022</t>
  </si>
  <si>
    <t>Lampiran 104:                                                                                                                                                                                                                                                                                                                    SK No:189/SKP/FT/UNHI/VIII/2022</t>
  </si>
  <si>
    <t>Lampiran A105:                                                                                                                                                                                                                                                                                              SK No:73/SKP/FT/UNHI/III/2023</t>
  </si>
  <si>
    <t>Lamp A 106                                                                                                                      SK No: 202/SKP/FT/UNHI/IX/2021</t>
  </si>
  <si>
    <t>Lamp A 107                                                                                                                      SK No: 213/SKP/FT/UNHI/IX/2022</t>
  </si>
  <si>
    <t>Lamp A 108                                                                                                                        SK No: 014 A/SKP/FT/UNHI/XI/2023</t>
  </si>
  <si>
    <t xml:space="preserve">Lamp A109                                                                                                                                                                                                                                                                                                                 SK rektor Nomor: 001/SKP/UNHI/II/2022                                                                                                   </t>
  </si>
  <si>
    <t xml:space="preserve">Lamp A110                                                                                                                                                                                                                                                                                                            SK rektor Nomor:   001/SKP/UNHI/II/2022                                                                                                  </t>
  </si>
  <si>
    <t xml:space="preserve">Lamp A111                                                                                                                                                                                                                                                                                                                             SK rektor Nomor: 001/SKP/UNHI/II/2022                                                                                                   </t>
  </si>
  <si>
    <t xml:space="preserve">Lamp A112                                                                                                                                                                                                                                                                                                          SK rektor Nomor: 001/SKP/UNHI/II/2022                                                                                                     </t>
  </si>
  <si>
    <t xml:space="preserve">Lamp A113                                                                                                              Sertifikat                                                                                                                                                                                 Nomor : 221/Sertifikat/BGH/2022                                                                                                                                       </t>
  </si>
  <si>
    <t>Lamp A114:                                                                                                            Sertifikat                                                                                                                                                                                        Nomor Registrasi: 0270/34/SHOUTCOURSE/SIPILPEDIA/XI/2023</t>
  </si>
  <si>
    <t xml:space="preserve">Lamp A115 :                                                                                                           Sertifikat                                                                                                                                                                                        Nomor Registrasi: </t>
  </si>
  <si>
    <t>Lamp A116:                                                                                                                  Sertifikat                                                                                                                                                                                        Nomor Registrasi: 025/LPPM_IPB-Intl/IX/2023</t>
  </si>
  <si>
    <t>Lamp A117:                                                                                                          Sertifikat                                                                                                                                                                                        Nomor Registrasi: 74321 2142.99 9 00013850 2023</t>
  </si>
  <si>
    <t>https://drive.google.com/file/d/1RMeSYxLKf64ZzhmXdoT48996WghCesrE/view?usp=sharing</t>
  </si>
  <si>
    <t>https://drive.google.com/file/d/1SKKTfwjLkekY8iJ4t09-7d8aIr-yaJum/view?usp=sharing</t>
  </si>
  <si>
    <t>https://drive.google.com/file/d/1DlI3ChSs4XoHu95Uuutcr8KJ77P2eEdI/view?usp=sharing</t>
  </si>
  <si>
    <t>https://drive.google.com/file/d/1qX5fnaACRvXgOwY4hha1W1l39KQLlUkp/view?usp=sharing</t>
  </si>
  <si>
    <t>https://drive.google.com/file/d/1x8Bb0iIH8XANhMUYAuXMhlijPlJ9oPM9/view?usp=sharing</t>
  </si>
  <si>
    <t>https://drive.google.com/file/d/1eiyycG9xZoYLsfCSfaIPBB_iv6kyXqyL/view?usp=sharing</t>
  </si>
  <si>
    <t>https://drive.google.com/file/d/18OZXfTHW1Ls_YEhji-xdPaV6sDceKXSh/view?usp=sharing</t>
  </si>
  <si>
    <t>https://drive.google.com/file/d/1qi3wtbr7lAP422vxtJsXorJiGmXpMcQj/view?usp=sharing</t>
  </si>
  <si>
    <t>https://drive.google.com/file/d/1Op-faZjuloK3t0r82Oe3vwh718jBEgoi/view?usp=sharing</t>
  </si>
  <si>
    <t>https://drive.google.com/file/d/1Fi_dQ-htT0dse0Jj0UTvoYyzoxs9ztCq/view?usp=sharing</t>
  </si>
  <si>
    <t>https://drive.google.com/file/d/1Rf5D1hD_exMSLTKr2I8_z470Xj2TIdKx/view?usp=sharing</t>
  </si>
  <si>
    <t>https://drive.google.com/file/d/1r9aJQrrHQMSkbXn3hmoQZbgmllmEZ3dM/view?usp=sharing</t>
  </si>
  <si>
    <t>https://drive.google.com/file/d/19YuOYXkfs_sUy-ja6iT6Ixo8XriNvz9s/view?usp=sharing</t>
  </si>
  <si>
    <t>https://drive.google.com/file/d/1ICwUpd7ooCQTKSpqXba44gnv-Me6wjXp/view?usp=sharing</t>
  </si>
  <si>
    <t>https://drive.google.com/file/d/1sJO2IpzghVymk5UOrZGGMMJ_zozF7GFK/view?usp=sharing</t>
  </si>
  <si>
    <t>https://drive.google.com/file/d/1wfDobOopKBIl3ZA--4ffkrWNHFOVY79R/view?usp=sharing</t>
  </si>
  <si>
    <t>https://drive.google.com/file/d/1pGWQabb8xfC30Ek5g6cIrkW-4dmFBhvV/view?usp=sharing</t>
  </si>
  <si>
    <t>https://drive.google.com/file/d/18kaWejVRPotKotLGEeL4xXnD0Ljp0nqt/view?usp=sharing</t>
  </si>
  <si>
    <t>https://drive.google.com/file/d/1fMEA-jl_fD2-_m2TP00Pov1E_t23wwBT/view?usp=sharing</t>
  </si>
  <si>
    <t>https://drive.google.com/file/d/1od_-Amz4Ae3musArCQmROy5u31e1bQ0P/view?usp=sharing</t>
  </si>
  <si>
    <t>https://drive.google.com/file/d/1-fIFuWxGZkO2IRmNsDsHkeeF0OZH9ezo/view?usp=sharing</t>
  </si>
  <si>
    <t>https://drive.google.com/file/d/13V9NSaB1enHtiXBl2iU352LIVqU9Epif/view?usp=sharing</t>
  </si>
  <si>
    <t>https://drive.google.com/file/d/1MhuwzMNTAKQgYQXPYnQGlTpxkT5thPUZ/view?usp=sharing</t>
  </si>
  <si>
    <t>https://drive.google.com/file/d/11-xqM2Jp9GZcSLPoKiQhAAzHXeWL9waD/view?usp=sharing</t>
  </si>
  <si>
    <t>Ijazah Profesi Insinyur</t>
  </si>
  <si>
    <t>NIP.197505192005011002.</t>
  </si>
  <si>
    <t>Dr. Ir. I Gusti Lanang Bagus Eratodi, ST., MT., IPU., Aseang Eng</t>
  </si>
  <si>
    <t xml:space="preserve"> MASA PENILAIAN :  Januari 2022 s/d Bulan Desember 2023</t>
  </si>
  <si>
    <t>Lektor Kepala-550/1 Desember 2021</t>
  </si>
  <si>
    <t>12 Tahun 06 Bulan</t>
  </si>
  <si>
    <t>08 Tahun 07 Bulan</t>
  </si>
  <si>
    <t xml:space="preserve">Judul Artikel : Implementation of Risk Management in Property Projects                                                                                                                                                                        Penulis :  I Wayan Muka, Agung Wibowo                                                                            Nama Jurnal :Journal of Infrastructure and Facility Asset Management                                                                                                                                                                                                    Volume Jurnal : Vol. 3, Issue 1, 2021                                                                                                                                                                                                                                                                                                                                                                                                                                                                                                                                                              Halaman : 59-74                                                                                                                                                                                                                                                                                   (e)ISSN 2656-8896 (p)ISSN 2656-890X                                                                                                                                                                                                                                                   Penerbit : IPTEK ITS                                                                                                                                 </t>
  </si>
  <si>
    <t xml:space="preserve">Judul Artikel : Analisis Daya Dukung Tanah Pada Perencanaan Proyek Gedung Dengan Metode Terzaghi, Meyerhof, Hansen Dan Vesic                                                                                                                                                                       Penulis :   I Wayan Muka, Made Novia Indriani, I Putu Ocky Wintara                                                                       Nama Jurnal : Kurva                                                                                                                                                                                                  Volume Jurnal : 10 No. 2 (2021)                                                                                                                                                                                                                                                                                                                                                                                                                                                                                                                                                                    Halaman: 01-07                                                                                                                                                                                                                                                                                     ISSN : 2089-6743; e-ISSN:2797-426X                                                                                                                                                                                                                                                       Penerbit : Universitas Mahasaraswati Denpasar                                        DOI: https://doi.org/10.36733/jikt.v10i2.2979                                                   </t>
  </si>
  <si>
    <t xml:space="preserve">Judul Artikel : Pengaruh Penerapan Keselamatan dan Kesehatan Kerja (K3) Terhadap Produktivitas dan Kenyamanan Pekerja Konstruksi                                                                                                                                                                       Penulis :   I Wayan Widiana, I Wayan Muka, Ida Ayu Putu Sri Mahapatni                                                                                 Nama Jurnal : Kurva                                                                                                                                                                                                  Volume Jurnal :  VOL. 12 NO. 2 (2023)                                                                                                                                                                                                                                                                                                                                                                                                                                                                                                                                                                   Halaman: 121-131                                                                                                                                                                                                                                                                                     ISSN : 2089-6743; e-ISSN:2797-426X                                                                                                                                                                                                                                                       Penerbit : Universitas Mahasaraswati Denpasar                                        DOI: : https://doi.org/10.36733/jikt.v12i2.7605                                                  </t>
  </si>
  <si>
    <t>Judul Artikel : Analisis Kinerja Segmen Jalan Depan Pasar Mangkang Semarang Saat Pandemi Covid-19
Penulis :I Wayan Muka
Nama Jurnal : Widya Teknik
Volume Jurnal : Vol 16 No 01 (2021)
Halaman : 11-16
ISSN : 1979-973X
Penerbit :Program Studi teknik Sipil-Universitas Hindu Indonesia</t>
  </si>
  <si>
    <t xml:space="preserve">Panitia Penilai PAK </t>
  </si>
  <si>
    <t>Prof. Dr. Ir. Euis Dewi Juliana, M.Si</t>
  </si>
  <si>
    <r>
      <t>Prof. Dr. IrP</t>
    </r>
    <r>
      <rPr>
        <b/>
        <sz val="12"/>
        <color theme="1"/>
        <rFont val="Times New Roman"/>
        <family val="1"/>
      </rPr>
      <t>Prof. Dr. I Putu Gelgel, SH., M.Hum</t>
    </r>
    <r>
      <rPr>
        <b/>
        <sz val="12"/>
        <color theme="0"/>
        <rFont val="Times New Roman"/>
        <family val="1"/>
      </rPr>
      <t>. Euis Dewi Juliana, M.Si</t>
    </r>
  </si>
  <si>
    <t>Sekretaris,</t>
  </si>
  <si>
    <t>KKKK</t>
  </si>
  <si>
    <t>Ketua,</t>
  </si>
  <si>
    <t xml:space="preserve">        NIP. 19660717 199202 2 001</t>
  </si>
  <si>
    <t xml:space="preserve">    NIP. 19560820 198303 1 002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</si>
</sst>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_);_(* \(#,##0\);_(* &quot;-&quot;_);_(@_)"/>
    <numFmt numFmtId="165" formatCode="_(* #,##0.00_);_(* \(#,##0.00\);_(* &quot;-&quot;??_);_(@_)"/>
    <numFmt numFmtId="166" formatCode="_(* #,##0.000_);_(* \(#,##0.000\);_(* &quot;-&quot;???_);_(@_)"/>
    <numFmt numFmtId="167" formatCode="0.0"/>
    <numFmt numFmtId="168" formatCode="0."/>
    <numFmt numFmtId="169" formatCode="0_)"/>
    <numFmt numFmtId="170" formatCode="_(* #,##0_);_(* \(#,##0\);_(* &quot;-&quot;??_);_(@_)"/>
    <numFmt numFmtId="171" formatCode="_(* #,##0.00_);_(* \(#,##0.00\);_(* &quot;-&quot;_);_(@_)"/>
  </numFmts>
  <fonts count="74">
    <font>
      <sz val="11"/>
      <color theme="1"/>
      <name val="Calibri"/>
      <charset val="134"/>
      <scheme val="minor"/>
    </font>
    <font>
      <sz val="11"/>
      <color theme="1"/>
      <name val="Calibri"/>
      <family val="2"/>
      <scheme val="minor"/>
    </font>
    <font>
      <sz val="11"/>
      <color theme="1"/>
      <name val="Calibri"/>
      <family val="2"/>
      <scheme val="minor"/>
    </font>
    <font>
      <b/>
      <sz val="11"/>
      <color theme="1"/>
      <name val="Bookman Old Style"/>
      <family val="1"/>
    </font>
    <font>
      <sz val="11"/>
      <color theme="1"/>
      <name val="Bookman Old Style"/>
      <family val="1"/>
    </font>
    <font>
      <sz val="11"/>
      <name val="Bookman Old Style"/>
      <family val="1"/>
    </font>
    <font>
      <b/>
      <sz val="11"/>
      <name val="Bookman Old Style"/>
      <family val="1"/>
    </font>
    <font>
      <sz val="10"/>
      <color theme="1"/>
      <name val="Bookman Old Style"/>
      <family val="1"/>
    </font>
    <font>
      <b/>
      <sz val="10"/>
      <color theme="1"/>
      <name val="Bookman Old Style"/>
      <family val="1"/>
    </font>
    <font>
      <sz val="12"/>
      <color rgb="FF000000"/>
      <name val="Bookman Old Style"/>
      <family val="1"/>
    </font>
    <font>
      <sz val="11"/>
      <color indexed="8"/>
      <name val="Calibri"/>
      <family val="2"/>
    </font>
    <font>
      <sz val="10"/>
      <name val="Arial"/>
      <family val="2"/>
    </font>
    <font>
      <sz val="11"/>
      <color theme="1"/>
      <name val="Calibri"/>
      <family val="2"/>
      <scheme val="minor"/>
    </font>
    <font>
      <sz val="10"/>
      <name val="Times New Roman"/>
      <family val="1"/>
    </font>
    <font>
      <b/>
      <u/>
      <sz val="11"/>
      <name val="Arial"/>
      <family val="2"/>
    </font>
    <font>
      <b/>
      <sz val="11"/>
      <name val="Arial"/>
      <family val="2"/>
    </font>
    <font>
      <u/>
      <sz val="10"/>
      <color theme="10"/>
      <name val="Arial"/>
      <family val="2"/>
    </font>
    <font>
      <sz val="11"/>
      <name val="Times New Roman"/>
      <family val="1"/>
    </font>
    <font>
      <sz val="12"/>
      <color theme="1"/>
      <name val="Times New Roman"/>
      <family val="1"/>
    </font>
    <font>
      <b/>
      <sz val="10"/>
      <color theme="1"/>
      <name val="Times New Roman"/>
      <family val="1"/>
    </font>
    <font>
      <b/>
      <sz val="10"/>
      <name val="Times New Roman"/>
      <family val="1"/>
    </font>
    <font>
      <b/>
      <sz val="11"/>
      <name val="Times New Roman"/>
      <family val="1"/>
    </font>
    <font>
      <b/>
      <sz val="12"/>
      <name val="Times New Roman"/>
      <family val="1"/>
    </font>
    <font>
      <sz val="11"/>
      <color theme="1"/>
      <name val="Times New Roman"/>
      <family val="1"/>
    </font>
    <font>
      <b/>
      <sz val="14"/>
      <name val="Times New Roman"/>
      <family val="1"/>
    </font>
    <font>
      <sz val="12"/>
      <name val="Times New Roman"/>
      <family val="1"/>
    </font>
    <font>
      <sz val="10"/>
      <color theme="1"/>
      <name val="Times New Roman"/>
      <family val="1"/>
    </font>
    <font>
      <b/>
      <sz val="10"/>
      <color indexed="8"/>
      <name val="Times New Roman"/>
      <family val="1"/>
    </font>
    <font>
      <sz val="10"/>
      <color indexed="8"/>
      <name val="Times New Roman"/>
      <family val="1"/>
    </font>
    <font>
      <u/>
      <sz val="10"/>
      <color theme="10"/>
      <name val="Times New Roman"/>
      <family val="1"/>
    </font>
    <font>
      <b/>
      <sz val="12"/>
      <color indexed="8"/>
      <name val="Times New Roman"/>
      <family val="1"/>
    </font>
    <font>
      <sz val="11"/>
      <color rgb="FF000000"/>
      <name val="Times New Roman"/>
      <family val="1"/>
    </font>
    <font>
      <b/>
      <sz val="10"/>
      <color indexed="10"/>
      <name val="Times New Roman"/>
      <family val="1"/>
    </font>
    <font>
      <sz val="10"/>
      <color rgb="FF000000"/>
      <name val="Times New Roman"/>
      <family val="1"/>
    </font>
    <font>
      <b/>
      <sz val="12"/>
      <color theme="1"/>
      <name val="Times New Roman"/>
      <family val="1"/>
    </font>
    <font>
      <sz val="14"/>
      <color theme="1"/>
      <name val="Times New Roman"/>
      <family val="1"/>
    </font>
    <font>
      <b/>
      <i/>
      <sz val="11"/>
      <name val="Times New Roman"/>
      <family val="1"/>
    </font>
    <font>
      <b/>
      <u/>
      <sz val="11"/>
      <name val="Times New Roman"/>
      <family val="1"/>
    </font>
    <font>
      <b/>
      <sz val="9"/>
      <name val="Times New Roman"/>
      <family val="1"/>
    </font>
    <font>
      <sz val="11"/>
      <color indexed="8"/>
      <name val="Times New Roman"/>
      <family val="1"/>
    </font>
    <font>
      <b/>
      <sz val="11"/>
      <color theme="1"/>
      <name val="Times New Roman"/>
      <family val="1"/>
    </font>
    <font>
      <b/>
      <sz val="11"/>
      <color indexed="8"/>
      <name val="Times New Roman"/>
      <family val="1"/>
    </font>
    <font>
      <sz val="11"/>
      <color rgb="FFFF0000"/>
      <name val="Times New Roman"/>
      <family val="1"/>
    </font>
    <font>
      <b/>
      <sz val="16"/>
      <color theme="1"/>
      <name val="Times New Roman"/>
      <family val="1"/>
    </font>
    <font>
      <b/>
      <sz val="16"/>
      <name val="Times New Roman"/>
      <family val="1"/>
    </font>
    <font>
      <b/>
      <i/>
      <sz val="16"/>
      <name val="Times New Roman"/>
      <family val="1"/>
    </font>
    <font>
      <sz val="12"/>
      <color rgb="FF000000"/>
      <name val="Times New Roman"/>
      <family val="1"/>
    </font>
    <font>
      <sz val="11"/>
      <color indexed="10"/>
      <name val="Times New Roman"/>
      <family val="1"/>
    </font>
    <font>
      <i/>
      <sz val="11"/>
      <name val="Times New Roman"/>
      <family val="1"/>
    </font>
    <font>
      <b/>
      <i/>
      <u/>
      <sz val="11"/>
      <color indexed="8"/>
      <name val="Times New Roman"/>
      <family val="1"/>
    </font>
    <font>
      <b/>
      <sz val="11"/>
      <color rgb="FFFF0000"/>
      <name val="Times New Roman"/>
      <family val="1"/>
    </font>
    <font>
      <b/>
      <sz val="12"/>
      <color rgb="FFFF0000"/>
      <name val="Times New Roman"/>
      <family val="1"/>
    </font>
    <font>
      <sz val="12"/>
      <color rgb="FFFF0000"/>
      <name val="Times New Roman"/>
      <family val="1"/>
    </font>
    <font>
      <b/>
      <u/>
      <sz val="12"/>
      <name val="Times New Roman"/>
      <family val="1"/>
    </font>
    <font>
      <sz val="10"/>
      <color rgb="FFFF0000"/>
      <name val="Times New Roman"/>
      <family val="1"/>
    </font>
    <font>
      <sz val="11"/>
      <color rgb="FFFF0000"/>
      <name val="Times New Roman"/>
      <family val="1"/>
      <charset val="1"/>
    </font>
    <font>
      <u/>
      <sz val="10"/>
      <color rgb="FFFF0000"/>
      <name val="Times New Roman"/>
      <family val="1"/>
      <charset val="1"/>
    </font>
    <font>
      <b/>
      <i/>
      <sz val="14"/>
      <color theme="1"/>
      <name val="Times New Roman"/>
      <family val="1"/>
    </font>
    <font>
      <b/>
      <sz val="14"/>
      <color theme="1"/>
      <name val="Times New Roman"/>
      <family val="1"/>
    </font>
    <font>
      <sz val="10"/>
      <name val="Times New Roman"/>
      <family val="1"/>
      <charset val="1"/>
    </font>
    <font>
      <sz val="10"/>
      <color rgb="FFFF0000"/>
      <name val="Times New Roman"/>
      <family val="1"/>
      <charset val="1"/>
    </font>
    <font>
      <u/>
      <sz val="10"/>
      <color theme="1"/>
      <name val="Times New Roman"/>
      <family val="1"/>
    </font>
    <font>
      <sz val="10"/>
      <color theme="1"/>
      <name val="Times New Roman"/>
      <family val="1"/>
      <charset val="1"/>
    </font>
    <font>
      <b/>
      <sz val="10"/>
      <name val="Times New Roman"/>
      <family val="1"/>
      <charset val="1"/>
    </font>
    <font>
      <sz val="10"/>
      <color theme="1"/>
      <name val="Arial"/>
      <family val="2"/>
    </font>
    <font>
      <sz val="9"/>
      <color theme="1"/>
      <name val="Times New Roman"/>
      <family val="1"/>
    </font>
    <font>
      <u/>
      <sz val="10"/>
      <color theme="1"/>
      <name val="Arial"/>
      <family val="2"/>
    </font>
    <font>
      <u/>
      <sz val="10"/>
      <name val="Arial"/>
      <family val="2"/>
    </font>
    <font>
      <b/>
      <i/>
      <sz val="12"/>
      <color theme="1"/>
      <name val="Times New Roman"/>
      <family val="1"/>
    </font>
    <font>
      <i/>
      <sz val="10"/>
      <color theme="1"/>
      <name val="Times New Roman"/>
      <family val="1"/>
    </font>
    <font>
      <b/>
      <sz val="10"/>
      <color rgb="FFFF0000"/>
      <name val="Times New Roman"/>
      <family val="1"/>
    </font>
    <font>
      <u/>
      <sz val="12"/>
      <name val="Times New Roman"/>
      <family val="1"/>
    </font>
    <font>
      <u/>
      <sz val="12"/>
      <color rgb="FFFF0000"/>
      <name val="Times New Roman"/>
      <family val="1"/>
    </font>
    <font>
      <b/>
      <sz val="12"/>
      <color theme="0"/>
      <name val="Times New Roman"/>
      <family val="1"/>
    </font>
  </fonts>
  <fills count="12">
    <fill>
      <patternFill patternType="none"/>
    </fill>
    <fill>
      <patternFill patternType="gray125"/>
    </fill>
    <fill>
      <patternFill patternType="solid">
        <fgColor theme="0" tint="-0.24994659260841701"/>
        <bgColor indexed="64"/>
      </patternFill>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theme="4" tint="0.79998168889431442"/>
      </patternFill>
    </fill>
    <fill>
      <patternFill patternType="solid">
        <fgColor theme="0" tint="-0.14999847407452621"/>
        <bgColor theme="4" tint="0.79998168889431442"/>
      </patternFill>
    </fill>
    <fill>
      <patternFill patternType="solid">
        <fgColor theme="0" tint="-4.9989318521683403E-2"/>
        <bgColor indexed="64"/>
      </patternFill>
    </fill>
    <fill>
      <patternFill patternType="solid">
        <fgColor theme="0" tint="-4.9989318521683403E-2"/>
        <bgColor theme="4" tint="0.79998168889431442"/>
      </patternFill>
    </fill>
  </fills>
  <borders count="5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bottom/>
      <diagonal/>
    </border>
    <border>
      <left style="thin">
        <color auto="1"/>
      </left>
      <right style="thin">
        <color indexed="8"/>
      </right>
      <top/>
      <bottom/>
      <diagonal/>
    </border>
    <border>
      <left style="thin">
        <color indexed="8"/>
      </left>
      <right/>
      <top/>
      <bottom/>
      <diagonal/>
    </border>
    <border>
      <left style="thin">
        <color auto="1"/>
      </left>
      <right style="thin">
        <color indexed="8"/>
      </right>
      <top/>
      <bottom style="thin">
        <color auto="1"/>
      </bottom>
      <diagonal/>
    </border>
    <border>
      <left style="thin">
        <color indexed="8"/>
      </left>
      <right/>
      <top/>
      <bottom style="thin">
        <color auto="1"/>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top/>
      <bottom style="thin">
        <color indexed="64"/>
      </bottom>
      <diagonal/>
    </border>
    <border>
      <left/>
      <right style="medium">
        <color indexed="64"/>
      </right>
      <top/>
      <bottom/>
      <diagonal/>
    </border>
    <border>
      <left style="medium">
        <color indexed="64"/>
      </left>
      <right style="thin">
        <color auto="1"/>
      </right>
      <top style="thin">
        <color auto="1"/>
      </top>
      <bottom style="medium">
        <color indexed="64"/>
      </bottom>
      <diagonal/>
    </border>
    <border>
      <left style="thin">
        <color indexed="64"/>
      </left>
      <right style="thin">
        <color indexed="64"/>
      </right>
      <top/>
      <bottom/>
      <diagonal/>
    </border>
    <border>
      <left/>
      <right style="medium">
        <color indexed="64"/>
      </right>
      <top style="thin">
        <color auto="1"/>
      </top>
      <bottom style="thin">
        <color auto="1"/>
      </bottom>
      <diagonal/>
    </border>
    <border>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indexed="8"/>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8"/>
      </right>
      <top style="thin">
        <color indexed="64"/>
      </top>
      <bottom style="thin">
        <color indexed="64"/>
      </bottom>
      <diagonal/>
    </border>
  </borders>
  <cellStyleXfs count="10">
    <xf numFmtId="0" fontId="0" fillId="0" borderId="0"/>
    <xf numFmtId="164" fontId="10" fillId="0" borderId="0" applyFont="0" applyFill="0" applyBorder="0" applyAlignment="0" applyProtection="0"/>
    <xf numFmtId="0" fontId="11" fillId="0" borderId="0"/>
    <xf numFmtId="0" fontId="12" fillId="0" borderId="0"/>
    <xf numFmtId="0" fontId="11" fillId="0" borderId="0"/>
    <xf numFmtId="0" fontId="16" fillId="0" borderId="0" applyNumberFormat="0" applyFill="0" applyBorder="0" applyAlignment="0" applyProtection="0"/>
    <xf numFmtId="0" fontId="2" fillId="0" borderId="0"/>
    <xf numFmtId="165" fontId="2" fillId="0" borderId="0" applyFont="0" applyFill="0" applyBorder="0" applyAlignment="0" applyProtection="0"/>
    <xf numFmtId="0" fontId="1" fillId="0" borderId="0"/>
    <xf numFmtId="165" fontId="1" fillId="0" borderId="0" applyFont="0" applyFill="0" applyBorder="0" applyAlignment="0" applyProtection="0"/>
  </cellStyleXfs>
  <cellXfs count="2043">
    <xf numFmtId="0" fontId="0" fillId="0" borderId="0" xfId="0"/>
    <xf numFmtId="0" fontId="3" fillId="0" borderId="0" xfId="0" applyFont="1"/>
    <xf numFmtId="0" fontId="5" fillId="0" borderId="0" xfId="0" applyFont="1" applyFill="1" applyAlignment="1">
      <alignment vertical="center"/>
    </xf>
    <xf numFmtId="0" fontId="4" fillId="0" borderId="0" xfId="0" applyFont="1"/>
    <xf numFmtId="0" fontId="4" fillId="0" borderId="0" xfId="0" applyFont="1" applyAlignment="1">
      <alignment vertical="center"/>
    </xf>
    <xf numFmtId="0" fontId="6" fillId="0" borderId="0" xfId="0" applyFont="1" applyBorder="1" applyAlignment="1">
      <alignment horizontal="left" vertical="center"/>
    </xf>
    <xf numFmtId="0" fontId="5" fillId="0" borderId="0" xfId="0" applyFont="1" applyFill="1" applyBorder="1" applyAlignment="1">
      <alignment vertical="center"/>
    </xf>
    <xf numFmtId="0" fontId="4" fillId="0" borderId="0" xfId="0" applyFont="1" applyBorder="1" applyAlignment="1">
      <alignment horizontal="center" vertical="center"/>
    </xf>
    <xf numFmtId="0" fontId="5" fillId="0" borderId="0" xfId="4" applyFont="1" applyAlignment="1">
      <alignment horizontal="left"/>
    </xf>
    <xf numFmtId="0" fontId="5" fillId="0" borderId="0" xfId="4" applyFont="1" applyAlignment="1">
      <alignment horizontal="left" indent="5"/>
    </xf>
    <xf numFmtId="0" fontId="7" fillId="0" borderId="0" xfId="0" applyFont="1"/>
    <xf numFmtId="0" fontId="8" fillId="0" borderId="0" xfId="0" applyFont="1"/>
    <xf numFmtId="0" fontId="4" fillId="0" borderId="0" xfId="0" applyFont="1" applyBorder="1"/>
    <xf numFmtId="0" fontId="5" fillId="0" borderId="0" xfId="0" applyFont="1" applyFill="1" applyBorder="1" applyAlignment="1">
      <alignment horizontal="center" vertical="center"/>
    </xf>
    <xf numFmtId="0" fontId="4" fillId="0" borderId="0" xfId="0" applyNumberFormat="1" applyFont="1" applyAlignment="1">
      <alignment vertical="center"/>
    </xf>
    <xf numFmtId="0" fontId="13" fillId="0" borderId="0" xfId="0" applyFont="1"/>
    <xf numFmtId="0" fontId="13" fillId="0" borderId="0" xfId="0" applyFont="1" applyAlignment="1">
      <alignment horizontal="right"/>
    </xf>
    <xf numFmtId="0" fontId="14" fillId="0" borderId="0" xfId="0" applyFont="1" applyBorder="1"/>
    <xf numFmtId="0" fontId="4" fillId="0" borderId="0" xfId="0" applyNumberFormat="1" applyFont="1" applyBorder="1" applyAlignment="1">
      <alignment vertical="center"/>
    </xf>
    <xf numFmtId="0" fontId="15" fillId="0" borderId="0" xfId="0" applyFont="1" applyBorder="1"/>
    <xf numFmtId="0" fontId="4" fillId="0" borderId="0" xfId="0" applyNumberFormat="1" applyFont="1" applyBorder="1" applyAlignment="1">
      <alignment horizontal="left" vertical="top" wrapText="1"/>
    </xf>
    <xf numFmtId="0" fontId="4" fillId="0" borderId="0" xfId="0" applyNumberFormat="1" applyFont="1" applyBorder="1" applyAlignment="1">
      <alignment vertical="top" wrapText="1"/>
    </xf>
    <xf numFmtId="0" fontId="13" fillId="4" borderId="6" xfId="0" applyFont="1" applyFill="1" applyBorder="1" applyAlignment="1">
      <alignment horizontal="center" vertical="top"/>
    </xf>
    <xf numFmtId="0" fontId="4" fillId="0" borderId="0" xfId="0" applyFont="1" applyBorder="1" applyAlignment="1">
      <alignment wrapText="1"/>
    </xf>
    <xf numFmtId="0" fontId="8" fillId="0" borderId="0" xfId="0" applyFont="1" applyBorder="1"/>
    <xf numFmtId="0" fontId="7" fillId="0" borderId="0" xfId="0" applyFont="1" applyBorder="1"/>
    <xf numFmtId="0" fontId="4" fillId="0" borderId="0" xfId="0" applyFont="1" applyBorder="1" applyAlignment="1">
      <alignment vertical="top" wrapText="1"/>
    </xf>
    <xf numFmtId="0" fontId="4" fillId="0" borderId="0" xfId="0" applyFont="1" applyBorder="1" applyAlignment="1"/>
    <xf numFmtId="0" fontId="4" fillId="0" borderId="0" xfId="6" applyFont="1"/>
    <xf numFmtId="0" fontId="7" fillId="0" borderId="0" xfId="6" applyFont="1"/>
    <xf numFmtId="0" fontId="4" fillId="0" borderId="0" xfId="6" applyFont="1" applyBorder="1"/>
    <xf numFmtId="0" fontId="5" fillId="0" borderId="0" xfId="6" applyFont="1" applyFill="1" applyBorder="1" applyAlignment="1">
      <alignment vertical="center"/>
    </xf>
    <xf numFmtId="0" fontId="4" fillId="0" borderId="0" xfId="6" applyFont="1" applyAlignment="1">
      <alignment vertical="center"/>
    </xf>
    <xf numFmtId="0" fontId="3" fillId="0" borderId="0" xfId="6" applyFont="1" applyAlignment="1">
      <alignment vertical="center"/>
    </xf>
    <xf numFmtId="0" fontId="8" fillId="0" borderId="0" xfId="6" applyFont="1"/>
    <xf numFmtId="0" fontId="5" fillId="0" borderId="0" xfId="6" applyFont="1" applyFill="1" applyAlignment="1">
      <alignment horizontal="center" vertical="center"/>
    </xf>
    <xf numFmtId="0" fontId="5" fillId="0" borderId="0" xfId="6" applyFont="1" applyFill="1" applyAlignment="1">
      <alignment horizontal="center"/>
    </xf>
    <xf numFmtId="0" fontId="2" fillId="0" borderId="0" xfId="6"/>
    <xf numFmtId="0" fontId="4" fillId="0" borderId="0" xfId="8" applyFont="1"/>
    <xf numFmtId="0" fontId="4" fillId="0" borderId="0" xfId="8" applyFont="1" applyAlignment="1">
      <alignment horizontal="center" vertical="center"/>
    </xf>
    <xf numFmtId="0" fontId="4" fillId="0" borderId="0" xfId="8" applyNumberFormat="1" applyFont="1" applyAlignment="1">
      <alignment horizontal="center" vertical="center" wrapText="1"/>
    </xf>
    <xf numFmtId="0" fontId="4" fillId="0" borderId="0" xfId="8" applyFont="1" applyAlignment="1">
      <alignment vertical="top"/>
    </xf>
    <xf numFmtId="0" fontId="4" fillId="0" borderId="0" xfId="8" applyFont="1" applyAlignment="1">
      <alignment vertical="center"/>
    </xf>
    <xf numFmtId="0" fontId="4" fillId="0" borderId="0" xfId="8" applyFont="1" applyAlignment="1">
      <alignment horizontal="center" vertical="top"/>
    </xf>
    <xf numFmtId="0" fontId="4" fillId="0" borderId="0" xfId="8" applyFont="1" applyBorder="1"/>
    <xf numFmtId="0" fontId="4" fillId="0" borderId="0" xfId="8" applyFont="1" applyBorder="1" applyAlignment="1">
      <alignment horizontal="center" vertical="top"/>
    </xf>
    <xf numFmtId="0" fontId="4" fillId="0" borderId="0" xfId="8" applyFont="1" applyBorder="1" applyAlignment="1">
      <alignment vertical="center"/>
    </xf>
    <xf numFmtId="0" fontId="5" fillId="0" borderId="0" xfId="8" applyFont="1" applyFill="1"/>
    <xf numFmtId="0" fontId="5" fillId="0" borderId="0" xfId="8" applyFont="1" applyFill="1" applyBorder="1" applyAlignment="1">
      <alignment vertical="top"/>
    </xf>
    <xf numFmtId="0" fontId="5" fillId="0" borderId="0" xfId="8" applyFont="1" applyFill="1" applyBorder="1"/>
    <xf numFmtId="0" fontId="6" fillId="0" borderId="0" xfId="8" applyFont="1" applyFill="1"/>
    <xf numFmtId="0" fontId="6" fillId="0" borderId="0" xfId="8" applyFont="1" applyFill="1" applyBorder="1" applyAlignment="1">
      <alignment vertical="top"/>
    </xf>
    <xf numFmtId="0" fontId="5" fillId="0" borderId="0" xfId="8" applyFont="1" applyFill="1" applyAlignment="1">
      <alignment vertical="center"/>
    </xf>
    <xf numFmtId="0" fontId="5" fillId="0" borderId="0" xfId="8" applyFont="1" applyFill="1" applyBorder="1" applyAlignment="1">
      <alignment vertical="center"/>
    </xf>
    <xf numFmtId="0" fontId="5" fillId="0" borderId="0" xfId="8" applyFont="1" applyFill="1" applyBorder="1" applyAlignment="1">
      <alignment horizontal="center" vertical="center"/>
    </xf>
    <xf numFmtId="0" fontId="5" fillId="0" borderId="0" xfId="8" applyFont="1" applyFill="1" applyBorder="1" applyAlignment="1">
      <alignment horizontal="left" vertical="top"/>
    </xf>
    <xf numFmtId="0" fontId="6" fillId="0" borderId="0" xfId="8" applyFont="1" applyFill="1" applyAlignment="1">
      <alignment vertical="center"/>
    </xf>
    <xf numFmtId="0" fontId="4" fillId="0" borderId="0" xfId="8" applyFont="1" applyFill="1" applyAlignment="1"/>
    <xf numFmtId="0" fontId="3" fillId="0" borderId="0" xfId="8" applyFont="1" applyAlignment="1">
      <alignment vertical="center"/>
    </xf>
    <xf numFmtId="0" fontId="3" fillId="0" borderId="0" xfId="8" applyFont="1"/>
    <xf numFmtId="0" fontId="4" fillId="0" borderId="0" xfId="8" applyFont="1" applyFill="1" applyAlignment="1">
      <alignment vertical="center"/>
    </xf>
    <xf numFmtId="0" fontId="5" fillId="0" borderId="0" xfId="8" applyFont="1" applyFill="1" applyAlignment="1">
      <alignment horizontal="center"/>
    </xf>
    <xf numFmtId="0" fontId="6" fillId="0" borderId="0" xfId="8" applyFont="1" applyFill="1" applyAlignment="1">
      <alignment horizontal="center"/>
    </xf>
    <xf numFmtId="0" fontId="5" fillId="0" borderId="0" xfId="8" applyNumberFormat="1" applyFont="1" applyFill="1" applyAlignment="1">
      <alignment horizontal="center" vertical="center"/>
    </xf>
    <xf numFmtId="0" fontId="5" fillId="0" borderId="0" xfId="8" applyFont="1" applyFill="1" applyAlignment="1">
      <alignment horizontal="center" vertical="center"/>
    </xf>
    <xf numFmtId="0" fontId="5" fillId="0" borderId="0" xfId="8" applyFont="1" applyFill="1" applyAlignment="1">
      <alignment horizontal="center" vertical="center" wrapText="1"/>
    </xf>
    <xf numFmtId="0" fontId="5" fillId="0" borderId="0" xfId="8" applyFont="1" applyFill="1" applyAlignment="1">
      <alignment vertical="center" wrapText="1"/>
    </xf>
    <xf numFmtId="0" fontId="1" fillId="0" borderId="0" xfId="8"/>
    <xf numFmtId="0" fontId="13" fillId="0" borderId="0" xfId="8" applyFont="1"/>
    <xf numFmtId="0" fontId="5" fillId="0" borderId="0" xfId="8" applyFont="1" applyFill="1" applyBorder="1" applyAlignment="1">
      <alignment horizontal="left" vertical="center"/>
    </xf>
    <xf numFmtId="0" fontId="5" fillId="0" borderId="0" xfId="8" applyFont="1" applyFill="1" applyAlignment="1">
      <alignment horizontal="left" vertical="center"/>
    </xf>
    <xf numFmtId="0" fontId="9" fillId="0" borderId="0" xfId="8" applyFont="1"/>
    <xf numFmtId="0" fontId="13" fillId="0" borderId="0" xfId="6" applyFont="1" applyFill="1"/>
    <xf numFmtId="0" fontId="4" fillId="0" borderId="0" xfId="6" applyFont="1" applyFill="1"/>
    <xf numFmtId="0" fontId="4" fillId="0" borderId="0" xfId="6" applyFont="1" applyFill="1" applyAlignment="1">
      <alignment vertical="center"/>
    </xf>
    <xf numFmtId="0" fontId="3" fillId="0" borderId="0" xfId="6" applyFont="1" applyFill="1" applyAlignment="1">
      <alignment vertical="center"/>
    </xf>
    <xf numFmtId="0" fontId="8" fillId="0" borderId="0" xfId="6" applyFont="1" applyFill="1"/>
    <xf numFmtId="0" fontId="13" fillId="0" borderId="6" xfId="6" applyFont="1" applyFill="1" applyBorder="1" applyAlignment="1">
      <alignment horizontal="center" vertical="center" wrapText="1"/>
    </xf>
    <xf numFmtId="0" fontId="7" fillId="0" borderId="0" xfId="6" applyFont="1" applyFill="1"/>
    <xf numFmtId="0" fontId="4" fillId="0" borderId="0" xfId="6" applyNumberFormat="1" applyFont="1" applyFill="1" applyBorder="1" applyAlignment="1">
      <alignment vertical="top" wrapText="1"/>
    </xf>
    <xf numFmtId="0" fontId="4" fillId="0" borderId="0" xfId="6" applyFont="1" applyFill="1" applyAlignment="1">
      <alignment horizontal="center"/>
    </xf>
    <xf numFmtId="0" fontId="13" fillId="0" borderId="0" xfId="0" applyFont="1" applyFill="1"/>
    <xf numFmtId="0" fontId="6" fillId="0" borderId="0" xfId="0" applyFont="1" applyFill="1" applyBorder="1" applyAlignment="1">
      <alignment horizontal="center" vertical="center"/>
    </xf>
    <xf numFmtId="0" fontId="4" fillId="0" borderId="0" xfId="0" applyFont="1" applyFill="1" applyAlignment="1">
      <alignment horizontal="center"/>
    </xf>
    <xf numFmtId="0" fontId="23" fillId="0" borderId="0" xfId="6" applyFont="1" applyFill="1" applyAlignment="1">
      <alignment vertical="center"/>
    </xf>
    <xf numFmtId="0" fontId="26" fillId="0" borderId="0" xfId="6" applyFont="1" applyFill="1" applyAlignment="1">
      <alignment vertical="center"/>
    </xf>
    <xf numFmtId="0" fontId="23" fillId="0" borderId="0" xfId="6" applyFont="1" applyFill="1" applyAlignment="1">
      <alignment horizontal="center" vertical="center" wrapText="1"/>
    </xf>
    <xf numFmtId="0" fontId="23" fillId="0" borderId="0" xfId="6" applyFont="1" applyFill="1" applyAlignment="1">
      <alignment horizontal="center" vertical="center"/>
    </xf>
    <xf numFmtId="0" fontId="17" fillId="0" borderId="0" xfId="6" applyFont="1" applyFill="1" applyBorder="1" applyAlignment="1">
      <alignment vertical="center"/>
    </xf>
    <xf numFmtId="0" fontId="17" fillId="0" borderId="0" xfId="6" applyFont="1" applyFill="1" applyAlignment="1">
      <alignment vertical="center"/>
    </xf>
    <xf numFmtId="0" fontId="17" fillId="0" borderId="0" xfId="6" applyFont="1" applyFill="1" applyAlignment="1">
      <alignment horizontal="left" vertical="center"/>
    </xf>
    <xf numFmtId="0" fontId="13" fillId="0" borderId="0" xfId="6" applyFont="1" applyFill="1" applyAlignment="1">
      <alignment vertical="center"/>
    </xf>
    <xf numFmtId="0" fontId="17" fillId="0" borderId="0" xfId="6" applyFont="1" applyFill="1" applyAlignment="1">
      <alignment horizontal="center" vertical="center" wrapText="1"/>
    </xf>
    <xf numFmtId="0" fontId="21" fillId="0" borderId="0" xfId="6" applyFont="1" applyFill="1" applyBorder="1" applyAlignment="1">
      <alignment horizontal="left" vertical="center"/>
    </xf>
    <xf numFmtId="0" fontId="23" fillId="0" borderId="0" xfId="6" applyFont="1" applyFill="1" applyAlignment="1">
      <alignment horizontal="left" vertical="center"/>
    </xf>
    <xf numFmtId="0" fontId="21" fillId="0" borderId="0" xfId="6" applyFont="1" applyFill="1" applyBorder="1" applyAlignment="1">
      <alignment vertical="center"/>
    </xf>
    <xf numFmtId="0" fontId="17" fillId="0" borderId="0" xfId="6" applyFont="1" applyFill="1" applyBorder="1" applyAlignment="1">
      <alignment horizontal="left" vertical="center"/>
    </xf>
    <xf numFmtId="0" fontId="21" fillId="0" borderId="0" xfId="6" applyFont="1" applyFill="1" applyAlignment="1">
      <alignment horizontal="left" vertical="center"/>
    </xf>
    <xf numFmtId="0" fontId="20" fillId="0" borderId="0" xfId="6" applyFont="1" applyFill="1" applyAlignment="1">
      <alignment horizontal="left" vertical="center"/>
    </xf>
    <xf numFmtId="0" fontId="21" fillId="0" borderId="0" xfId="6" applyFont="1" applyFill="1" applyAlignment="1">
      <alignment horizontal="center" vertical="center" wrapText="1"/>
    </xf>
    <xf numFmtId="0" fontId="21" fillId="0" borderId="0" xfId="6" applyFont="1" applyFill="1" applyAlignment="1">
      <alignment vertical="center"/>
    </xf>
    <xf numFmtId="0" fontId="20" fillId="0" borderId="28" xfId="6" applyFont="1" applyFill="1" applyBorder="1" applyAlignment="1">
      <alignment horizontal="center" vertical="center" wrapText="1"/>
    </xf>
    <xf numFmtId="0" fontId="20" fillId="0" borderId="31" xfId="6" applyFont="1" applyFill="1" applyBorder="1" applyAlignment="1">
      <alignment horizontal="center" vertical="center" wrapText="1"/>
    </xf>
    <xf numFmtId="0" fontId="20" fillId="0" borderId="32" xfId="6" applyFont="1" applyFill="1" applyBorder="1" applyAlignment="1">
      <alignment horizontal="center" vertical="center" wrapText="1"/>
    </xf>
    <xf numFmtId="0" fontId="20" fillId="0" borderId="33" xfId="6" applyFont="1" applyFill="1" applyBorder="1" applyAlignment="1">
      <alignment horizontal="center" vertical="center"/>
    </xf>
    <xf numFmtId="0" fontId="20" fillId="0" borderId="24" xfId="6" applyFont="1" applyFill="1" applyBorder="1" applyAlignment="1">
      <alignment horizontal="center" vertical="center"/>
    </xf>
    <xf numFmtId="0" fontId="20" fillId="0" borderId="24" xfId="6" applyFont="1" applyFill="1" applyBorder="1" applyAlignment="1">
      <alignment horizontal="center" vertical="center" wrapText="1"/>
    </xf>
    <xf numFmtId="0" fontId="20" fillId="0" borderId="34" xfId="6" applyFont="1" applyFill="1" applyBorder="1" applyAlignment="1">
      <alignment horizontal="center" vertical="center"/>
    </xf>
    <xf numFmtId="0" fontId="27" fillId="0" borderId="35" xfId="6" applyFont="1" applyFill="1" applyBorder="1" applyAlignment="1">
      <alignment horizontal="center" vertical="center"/>
    </xf>
    <xf numFmtId="0" fontId="27" fillId="0" borderId="8" xfId="6" applyFont="1" applyFill="1" applyBorder="1" applyAlignment="1">
      <alignment vertical="center"/>
    </xf>
    <xf numFmtId="0" fontId="26" fillId="0" borderId="9" xfId="6" applyFont="1" applyFill="1" applyBorder="1" applyAlignment="1">
      <alignment vertical="center"/>
    </xf>
    <xf numFmtId="0" fontId="26" fillId="0" borderId="6" xfId="6" applyFont="1" applyFill="1" applyBorder="1" applyAlignment="1">
      <alignment vertical="center"/>
    </xf>
    <xf numFmtId="0" fontId="26" fillId="0" borderId="10" xfId="6" applyFont="1" applyFill="1" applyBorder="1" applyAlignment="1">
      <alignment vertical="center"/>
    </xf>
    <xf numFmtId="0" fontId="13" fillId="0" borderId="6" xfId="6" applyNumberFormat="1" applyFont="1" applyFill="1" applyBorder="1" applyAlignment="1">
      <alignment horizontal="center" vertical="center"/>
    </xf>
    <xf numFmtId="0" fontId="13" fillId="0" borderId="23" xfId="6" applyFont="1" applyFill="1" applyBorder="1" applyAlignment="1">
      <alignment horizontal="center"/>
    </xf>
    <xf numFmtId="0" fontId="13" fillId="0" borderId="35" xfId="6" applyFont="1" applyFill="1" applyBorder="1" applyAlignment="1">
      <alignment horizontal="center" vertical="center"/>
    </xf>
    <xf numFmtId="0" fontId="26" fillId="0" borderId="36" xfId="6" applyFont="1" applyFill="1" applyBorder="1" applyAlignment="1">
      <alignment vertical="center"/>
    </xf>
    <xf numFmtId="0" fontId="26" fillId="0" borderId="46" xfId="6" applyFont="1" applyFill="1" applyBorder="1" applyAlignment="1">
      <alignment horizontal="center" vertical="top"/>
    </xf>
    <xf numFmtId="0" fontId="26" fillId="0" borderId="36" xfId="6" applyFont="1" applyFill="1" applyBorder="1" applyAlignment="1">
      <alignment horizontal="center" vertical="center"/>
    </xf>
    <xf numFmtId="0" fontId="20" fillId="0" borderId="36" xfId="6" applyFont="1" applyFill="1" applyBorder="1" applyAlignment="1">
      <alignment horizontal="center" vertical="center"/>
    </xf>
    <xf numFmtId="0" fontId="19" fillId="0" borderId="5" xfId="6" applyFont="1" applyFill="1" applyBorder="1" applyAlignment="1">
      <alignment horizontal="center" vertical="center" wrapText="1"/>
    </xf>
    <xf numFmtId="0" fontId="19" fillId="0" borderId="34" xfId="6" applyFont="1" applyFill="1" applyBorder="1" applyAlignment="1">
      <alignment vertical="center"/>
    </xf>
    <xf numFmtId="0" fontId="13" fillId="0" borderId="36" xfId="6" applyFont="1" applyFill="1" applyBorder="1" applyAlignment="1">
      <alignment horizontal="center" vertical="center"/>
    </xf>
    <xf numFmtId="0" fontId="32" fillId="0" borderId="36" xfId="6" applyFont="1" applyFill="1" applyBorder="1" applyAlignment="1">
      <alignment horizontal="center" vertical="top" wrapText="1"/>
    </xf>
    <xf numFmtId="0" fontId="19" fillId="0" borderId="24" xfId="6" applyFont="1" applyFill="1" applyBorder="1"/>
    <xf numFmtId="0" fontId="19" fillId="0" borderId="24" xfId="6" applyFont="1" applyFill="1" applyBorder="1" applyAlignment="1">
      <alignment horizontal="center" vertical="center"/>
    </xf>
    <xf numFmtId="0" fontId="27" fillId="0" borderId="36" xfId="6" applyFont="1" applyFill="1" applyBorder="1" applyAlignment="1">
      <alignment horizontal="center" vertical="center" wrapText="1"/>
    </xf>
    <xf numFmtId="0" fontId="19" fillId="0" borderId="24" xfId="6" applyFont="1" applyFill="1" applyBorder="1" applyAlignment="1">
      <alignment vertical="center"/>
    </xf>
    <xf numFmtId="0" fontId="34" fillId="0" borderId="3" xfId="6" applyFont="1" applyFill="1" applyBorder="1" applyAlignment="1">
      <alignment vertical="center"/>
    </xf>
    <xf numFmtId="0" fontId="23" fillId="0" borderId="3" xfId="6" applyFont="1" applyFill="1" applyBorder="1" applyAlignment="1">
      <alignment vertical="center"/>
    </xf>
    <xf numFmtId="0" fontId="23" fillId="0" borderId="3" xfId="6" applyFont="1" applyFill="1" applyBorder="1"/>
    <xf numFmtId="0" fontId="27" fillId="0" borderId="36" xfId="6" applyFont="1" applyFill="1" applyBorder="1" applyAlignment="1">
      <alignment horizontal="center" vertical="top" wrapText="1"/>
    </xf>
    <xf numFmtId="0" fontId="19" fillId="0" borderId="22" xfId="6" applyFont="1" applyFill="1" applyBorder="1" applyAlignment="1">
      <alignment horizontal="center" vertical="center" wrapText="1"/>
    </xf>
    <xf numFmtId="0" fontId="19" fillId="0" borderId="22" xfId="6" applyFont="1" applyFill="1" applyBorder="1" applyAlignment="1">
      <alignment vertical="center"/>
    </xf>
    <xf numFmtId="0" fontId="19" fillId="0" borderId="22" xfId="6" applyFont="1" applyFill="1" applyBorder="1" applyAlignment="1">
      <alignment horizontal="center" vertical="center"/>
    </xf>
    <xf numFmtId="0" fontId="28" fillId="0" borderId="36" xfId="6" applyFont="1" applyFill="1" applyBorder="1" applyAlignment="1">
      <alignment horizontal="center" vertical="top" wrapText="1"/>
    </xf>
    <xf numFmtId="0" fontId="19" fillId="0" borderId="24" xfId="6" applyFont="1" applyFill="1" applyBorder="1" applyAlignment="1">
      <alignment horizontal="center" vertical="center" wrapText="1"/>
    </xf>
    <xf numFmtId="0" fontId="26" fillId="0" borderId="46" xfId="6" applyFont="1" applyFill="1" applyBorder="1" applyAlignment="1">
      <alignment vertical="center"/>
    </xf>
    <xf numFmtId="0" fontId="26" fillId="0" borderId="37" xfId="6" applyFont="1" applyFill="1" applyBorder="1" applyAlignment="1">
      <alignment vertical="center"/>
    </xf>
    <xf numFmtId="0" fontId="23" fillId="0" borderId="0" xfId="0" applyFont="1"/>
    <xf numFmtId="0" fontId="23" fillId="0" borderId="0" xfId="0" applyFont="1" applyAlignment="1">
      <alignment vertical="center"/>
    </xf>
    <xf numFmtId="0" fontId="23" fillId="0" borderId="0" xfId="0" applyFont="1" applyAlignment="1">
      <alignment horizontal="center" vertical="center" wrapText="1"/>
    </xf>
    <xf numFmtId="0" fontId="23" fillId="0" borderId="0" xfId="0" applyFont="1" applyAlignment="1">
      <alignment horizontal="center" vertical="center"/>
    </xf>
    <xf numFmtId="0" fontId="17" fillId="0" borderId="0" xfId="0" applyFont="1" applyBorder="1" applyAlignment="1">
      <alignment vertical="center"/>
    </xf>
    <xf numFmtId="0" fontId="17" fillId="0" borderId="0" xfId="0" applyFont="1" applyAlignment="1">
      <alignment vertical="center"/>
    </xf>
    <xf numFmtId="0" fontId="17" fillId="0" borderId="0" xfId="0" applyFont="1" applyAlignment="1">
      <alignment horizontal="left" vertical="center"/>
    </xf>
    <xf numFmtId="0" fontId="17" fillId="0" borderId="0" xfId="0" applyFont="1" applyAlignment="1">
      <alignment horizontal="center" vertical="center" wrapText="1"/>
    </xf>
    <xf numFmtId="0" fontId="21" fillId="0" borderId="0" xfId="0" applyFont="1" applyBorder="1" applyAlignment="1">
      <alignment horizontal="left" vertical="center"/>
    </xf>
    <xf numFmtId="0" fontId="23" fillId="0" borderId="0" xfId="0" applyFont="1" applyFill="1" applyAlignment="1">
      <alignment horizontal="center" vertical="center"/>
    </xf>
    <xf numFmtId="0" fontId="17" fillId="0" borderId="0" xfId="0" applyFont="1" applyBorder="1" applyAlignment="1">
      <alignment horizontal="left" vertical="center"/>
    </xf>
    <xf numFmtId="0" fontId="21" fillId="0" borderId="0" xfId="0" applyFont="1" applyAlignment="1">
      <alignment horizontal="left" vertical="center"/>
    </xf>
    <xf numFmtId="0" fontId="21" fillId="0" borderId="0" xfId="0" applyFont="1" applyAlignment="1">
      <alignment horizontal="center" vertical="center" wrapText="1"/>
    </xf>
    <xf numFmtId="0" fontId="21" fillId="0" borderId="0" xfId="0" applyFont="1" applyAlignment="1">
      <alignment vertical="center"/>
    </xf>
    <xf numFmtId="0" fontId="21" fillId="0" borderId="28"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32" xfId="0" applyFont="1" applyBorder="1" applyAlignment="1">
      <alignment horizontal="center" vertical="center" wrapText="1"/>
    </xf>
    <xf numFmtId="0" fontId="38" fillId="6" borderId="33" xfId="0" applyFont="1" applyFill="1" applyBorder="1" applyAlignment="1">
      <alignment horizontal="center" vertical="center"/>
    </xf>
    <xf numFmtId="0" fontId="38" fillId="6" borderId="24" xfId="0" applyFont="1" applyFill="1" applyBorder="1" applyAlignment="1">
      <alignment horizontal="center" vertical="center"/>
    </xf>
    <xf numFmtId="0" fontId="38" fillId="6" borderId="24" xfId="0" applyFont="1" applyFill="1" applyBorder="1" applyAlignment="1">
      <alignment horizontal="center" vertical="center" wrapText="1"/>
    </xf>
    <xf numFmtId="0" fontId="38" fillId="6" borderId="34" xfId="0" applyFont="1" applyFill="1" applyBorder="1" applyAlignment="1">
      <alignment horizontal="center" vertical="center"/>
    </xf>
    <xf numFmtId="0" fontId="21" fillId="0" borderId="35" xfId="0" applyFont="1" applyBorder="1" applyAlignment="1">
      <alignment horizontal="center" vertical="center"/>
    </xf>
    <xf numFmtId="0" fontId="39" fillId="3" borderId="2" xfId="0" applyFont="1" applyFill="1" applyBorder="1" applyAlignment="1">
      <alignment horizontal="center" vertical="center" wrapText="1"/>
    </xf>
    <xf numFmtId="0" fontId="23" fillId="0" borderId="24" xfId="0" applyFont="1" applyBorder="1" applyAlignment="1">
      <alignment horizontal="center" vertical="center" wrapText="1"/>
    </xf>
    <xf numFmtId="0" fontId="39" fillId="0" borderId="24" xfId="0" applyFont="1" applyBorder="1" applyAlignment="1">
      <alignment horizontal="center" vertical="center"/>
    </xf>
    <xf numFmtId="0" fontId="23" fillId="0" borderId="24" xfId="0" applyFont="1" applyBorder="1" applyAlignment="1">
      <alignment vertical="center"/>
    </xf>
    <xf numFmtId="0" fontId="40" fillId="0" borderId="24" xfId="0" applyNumberFormat="1" applyFont="1" applyBorder="1" applyAlignment="1">
      <alignment horizontal="center" vertical="center"/>
    </xf>
    <xf numFmtId="0" fontId="23" fillId="0" borderId="34" xfId="0" applyFont="1" applyBorder="1"/>
    <xf numFmtId="0" fontId="41" fillId="3" borderId="36" xfId="0" applyFont="1" applyFill="1" applyBorder="1" applyAlignment="1">
      <alignment horizontal="center" vertical="top" wrapText="1"/>
    </xf>
    <xf numFmtId="0" fontId="21" fillId="0" borderId="4" xfId="0" applyFont="1" applyBorder="1" applyAlignment="1">
      <alignment horizontal="center" vertical="center"/>
    </xf>
    <xf numFmtId="0" fontId="21" fillId="0" borderId="6" xfId="0" applyNumberFormat="1" applyFont="1" applyBorder="1" applyAlignment="1">
      <alignment horizontal="center" vertical="center"/>
    </xf>
    <xf numFmtId="0" fontId="21" fillId="0" borderId="8" xfId="0" applyFont="1" applyBorder="1" applyAlignment="1">
      <alignment vertical="center"/>
    </xf>
    <xf numFmtId="0" fontId="40" fillId="0" borderId="6" xfId="0" applyFont="1" applyBorder="1" applyAlignment="1">
      <alignment horizontal="center" vertical="center" wrapText="1"/>
    </xf>
    <xf numFmtId="0" fontId="41" fillId="0" borderId="6" xfId="0" applyFont="1" applyBorder="1" applyAlignment="1">
      <alignment horizontal="center" vertical="center"/>
    </xf>
    <xf numFmtId="0" fontId="40" fillId="0" borderId="6" xfId="0" applyFont="1" applyBorder="1" applyAlignment="1">
      <alignment vertical="center"/>
    </xf>
    <xf numFmtId="0" fontId="40" fillId="0" borderId="6" xfId="0" applyNumberFormat="1" applyFont="1" applyBorder="1" applyAlignment="1">
      <alignment horizontal="center" vertical="center"/>
    </xf>
    <xf numFmtId="0" fontId="40" fillId="0" borderId="23" xfId="0" applyFont="1" applyBorder="1"/>
    <xf numFmtId="0" fontId="39" fillId="3" borderId="36" xfId="0" applyFont="1" applyFill="1" applyBorder="1" applyAlignment="1">
      <alignment horizontal="center" vertical="top" wrapText="1"/>
    </xf>
    <xf numFmtId="0" fontId="17" fillId="4" borderId="4" xfId="0" applyFont="1" applyFill="1" applyBorder="1" applyAlignment="1">
      <alignment horizontal="center" vertical="center"/>
    </xf>
    <xf numFmtId="0" fontId="17" fillId="4" borderId="15" xfId="0" applyFont="1" applyFill="1" applyBorder="1" applyAlignment="1">
      <alignment vertical="center" wrapText="1"/>
    </xf>
    <xf numFmtId="0" fontId="22" fillId="6" borderId="25" xfId="0" applyFont="1" applyFill="1" applyBorder="1" applyAlignment="1">
      <alignment horizontal="center" vertical="center"/>
    </xf>
    <xf numFmtId="0" fontId="22" fillId="6" borderId="50" xfId="0" applyFont="1" applyFill="1" applyBorder="1" applyAlignment="1">
      <alignment vertical="center" wrapText="1"/>
    </xf>
    <xf numFmtId="0" fontId="34" fillId="6" borderId="51" xfId="0" applyFont="1" applyFill="1" applyBorder="1" applyAlignment="1">
      <alignment horizontal="center" vertical="center" wrapText="1"/>
    </xf>
    <xf numFmtId="0" fontId="30" fillId="6" borderId="51" xfId="0" applyFont="1" applyFill="1" applyBorder="1" applyAlignment="1">
      <alignment horizontal="center" vertical="center"/>
    </xf>
    <xf numFmtId="0" fontId="34" fillId="6" borderId="51" xfId="0" applyFont="1" applyFill="1" applyBorder="1" applyAlignment="1">
      <alignment vertical="center"/>
    </xf>
    <xf numFmtId="0" fontId="34" fillId="6" borderId="51" xfId="0" applyNumberFormat="1" applyFont="1" applyFill="1" applyBorder="1" applyAlignment="1">
      <alignment horizontal="center" vertical="center"/>
    </xf>
    <xf numFmtId="0" fontId="34" fillId="6" borderId="52" xfId="0" applyFont="1" applyFill="1" applyBorder="1"/>
    <xf numFmtId="0" fontId="17" fillId="4" borderId="4" xfId="0" applyFont="1" applyFill="1" applyBorder="1" applyAlignment="1">
      <alignment horizontal="center" vertical="center" wrapText="1"/>
    </xf>
    <xf numFmtId="0" fontId="17" fillId="4" borderId="46" xfId="0" applyFont="1" applyFill="1" applyBorder="1" applyAlignment="1">
      <alignment vertical="center" wrapText="1"/>
    </xf>
    <xf numFmtId="0" fontId="17" fillId="4" borderId="46" xfId="0" applyFont="1" applyFill="1" applyBorder="1" applyAlignment="1">
      <alignment horizontal="center" vertical="center"/>
    </xf>
    <xf numFmtId="0" fontId="17" fillId="4" borderId="46" xfId="0" applyFont="1" applyFill="1" applyBorder="1" applyAlignment="1">
      <alignment horizontal="center" vertical="center" wrapText="1"/>
    </xf>
    <xf numFmtId="0" fontId="22" fillId="6" borderId="26" xfId="0" applyFont="1" applyFill="1" applyBorder="1" applyAlignment="1">
      <alignment vertical="center" wrapText="1"/>
    </xf>
    <xf numFmtId="0" fontId="34" fillId="6" borderId="27" xfId="0" applyFont="1" applyFill="1" applyBorder="1" applyAlignment="1">
      <alignment horizontal="center" vertical="center" wrapText="1"/>
    </xf>
    <xf numFmtId="0" fontId="30" fillId="6" borderId="27" xfId="0" applyFont="1" applyFill="1" applyBorder="1" applyAlignment="1">
      <alignment horizontal="center" vertical="center"/>
    </xf>
    <xf numFmtId="0" fontId="34" fillId="6" borderId="27" xfId="0" applyFont="1" applyFill="1" applyBorder="1" applyAlignment="1">
      <alignment horizontal="right" vertical="center"/>
    </xf>
    <xf numFmtId="0" fontId="34" fillId="6" borderId="27" xfId="0" applyNumberFormat="1" applyFont="1" applyFill="1" applyBorder="1" applyAlignment="1">
      <alignment horizontal="center" vertical="center"/>
    </xf>
    <xf numFmtId="0" fontId="17" fillId="0" borderId="4" xfId="0" applyFont="1" applyBorder="1" applyAlignment="1">
      <alignment horizontal="center" vertical="center" wrapText="1"/>
    </xf>
    <xf numFmtId="0" fontId="17" fillId="0" borderId="4" xfId="0" applyFont="1" applyBorder="1" applyAlignment="1">
      <alignment horizontal="left" vertical="center" wrapText="1"/>
    </xf>
    <xf numFmtId="0" fontId="17" fillId="0" borderId="46" xfId="0" applyFont="1" applyBorder="1" applyAlignment="1">
      <alignment horizontal="center" vertical="center" wrapText="1"/>
    </xf>
    <xf numFmtId="0" fontId="17" fillId="0" borderId="46" xfId="0" applyFont="1" applyBorder="1" applyAlignment="1">
      <alignment horizontal="left" vertical="center" wrapText="1"/>
    </xf>
    <xf numFmtId="0" fontId="29" fillId="4" borderId="20" xfId="5" applyFont="1" applyFill="1" applyBorder="1" applyAlignment="1">
      <alignment horizontal="left" vertical="top" wrapText="1"/>
    </xf>
    <xf numFmtId="0" fontId="39" fillId="3" borderId="36" xfId="0" applyFont="1" applyFill="1" applyBorder="1" applyAlignment="1">
      <alignment vertical="center" wrapText="1"/>
    </xf>
    <xf numFmtId="0" fontId="17" fillId="0" borderId="46" xfId="0" applyFont="1" applyBorder="1" applyAlignment="1">
      <alignment horizontal="left" vertical="top" wrapText="1"/>
    </xf>
    <xf numFmtId="0" fontId="17" fillId="0" borderId="46" xfId="0" applyFont="1" applyFill="1" applyBorder="1" applyAlignment="1">
      <alignment horizontal="left" vertical="top"/>
    </xf>
    <xf numFmtId="0" fontId="39" fillId="0" borderId="46" xfId="0" applyFont="1" applyBorder="1" applyAlignment="1">
      <alignment horizontal="center" vertical="top" wrapText="1"/>
    </xf>
    <xf numFmtId="0" fontId="23" fillId="0" borderId="46" xfId="0" applyFont="1" applyBorder="1" applyAlignment="1">
      <alignment horizontal="center" vertical="top"/>
    </xf>
    <xf numFmtId="0" fontId="23" fillId="0" borderId="46" xfId="0" applyNumberFormat="1" applyFont="1" applyBorder="1" applyAlignment="1">
      <alignment horizontal="center" vertical="top"/>
    </xf>
    <xf numFmtId="0" fontId="17" fillId="0" borderId="15" xfId="0" applyFont="1" applyBorder="1" applyAlignment="1">
      <alignment horizontal="left" vertical="top" wrapText="1"/>
    </xf>
    <xf numFmtId="0" fontId="17" fillId="0" borderId="0" xfId="0" applyFont="1" applyBorder="1" applyAlignment="1">
      <alignment horizontal="left" vertical="top" wrapText="1"/>
    </xf>
    <xf numFmtId="0" fontId="17" fillId="0" borderId="14" xfId="0" applyFont="1" applyBorder="1" applyAlignment="1">
      <alignment horizontal="left" vertical="top" wrapText="1"/>
    </xf>
    <xf numFmtId="0" fontId="23" fillId="0" borderId="37" xfId="0" applyFont="1" applyBorder="1" applyAlignment="1">
      <alignment vertical="center"/>
    </xf>
    <xf numFmtId="0" fontId="43" fillId="6" borderId="38" xfId="0" applyFont="1" applyFill="1" applyBorder="1" applyAlignment="1">
      <alignment vertical="center"/>
    </xf>
    <xf numFmtId="167" fontId="45" fillId="6" borderId="38" xfId="0" applyNumberFormat="1" applyFont="1" applyFill="1" applyBorder="1" applyAlignment="1">
      <alignment horizontal="center" vertical="center"/>
    </xf>
    <xf numFmtId="0" fontId="43" fillId="6" borderId="42" xfId="0" applyFont="1" applyFill="1" applyBorder="1" applyAlignment="1">
      <alignment vertical="center"/>
    </xf>
    <xf numFmtId="0" fontId="17" fillId="0" borderId="0" xfId="0" applyFont="1" applyFill="1" applyAlignment="1">
      <alignment vertical="center"/>
    </xf>
    <xf numFmtId="0" fontId="23" fillId="0" borderId="0" xfId="0" applyFont="1" applyFill="1"/>
    <xf numFmtId="0" fontId="21" fillId="5" borderId="24" xfId="0" applyFont="1" applyFill="1" applyBorder="1" applyAlignment="1">
      <alignment horizontal="center" vertical="center"/>
    </xf>
    <xf numFmtId="0" fontId="40" fillId="0" borderId="0" xfId="0" applyFont="1"/>
    <xf numFmtId="0" fontId="41" fillId="3" borderId="2" xfId="0" applyFont="1" applyFill="1" applyBorder="1" applyAlignment="1">
      <alignment horizontal="center" vertical="center" wrapText="1"/>
    </xf>
    <xf numFmtId="0" fontId="21" fillId="2" borderId="33" xfId="0" applyFont="1" applyFill="1" applyBorder="1" applyAlignment="1">
      <alignment horizontal="center" vertical="center"/>
    </xf>
    <xf numFmtId="0" fontId="21" fillId="2" borderId="24" xfId="0" applyFont="1" applyFill="1" applyBorder="1" applyAlignment="1">
      <alignment horizontal="center" vertical="center"/>
    </xf>
    <xf numFmtId="0" fontId="21" fillId="2" borderId="24" xfId="0" applyFont="1" applyFill="1" applyBorder="1" applyAlignment="1">
      <alignment horizontal="center" vertical="center" wrapText="1"/>
    </xf>
    <xf numFmtId="0" fontId="21" fillId="2" borderId="34" xfId="0" applyFont="1" applyFill="1" applyBorder="1" applyAlignment="1">
      <alignment horizontal="center" vertical="center"/>
    </xf>
    <xf numFmtId="0" fontId="23" fillId="0" borderId="24" xfId="0" applyFont="1" applyBorder="1"/>
    <xf numFmtId="0" fontId="40" fillId="0" borderId="24" xfId="0" applyFont="1" applyFill="1" applyBorder="1" applyAlignment="1">
      <alignment horizontal="center" vertical="center"/>
    </xf>
    <xf numFmtId="0" fontId="17" fillId="0" borderId="46" xfId="0" applyFont="1" applyBorder="1" applyAlignment="1">
      <alignment horizontal="center" vertical="center"/>
    </xf>
    <xf numFmtId="0" fontId="17" fillId="0" borderId="22" xfId="0" applyFont="1" applyBorder="1" applyAlignment="1">
      <alignment horizontal="center" vertical="center" wrapText="1"/>
    </xf>
    <xf numFmtId="0" fontId="30" fillId="6" borderId="2" xfId="0" applyFont="1" applyFill="1" applyBorder="1" applyAlignment="1">
      <alignment horizontal="center" vertical="center" wrapText="1"/>
    </xf>
    <xf numFmtId="0" fontId="33" fillId="0" borderId="6" xfId="0" applyFont="1" applyBorder="1" applyAlignment="1">
      <alignment horizontal="left" vertical="top" wrapText="1"/>
    </xf>
    <xf numFmtId="0" fontId="23" fillId="0" borderId="0" xfId="0" applyFont="1" applyBorder="1"/>
    <xf numFmtId="0" fontId="17" fillId="0" borderId="0" xfId="8" applyFont="1" applyFill="1" applyBorder="1" applyAlignment="1">
      <alignment horizontal="center" vertical="center"/>
    </xf>
    <xf numFmtId="0" fontId="17" fillId="0" borderId="0" xfId="8" applyFont="1" applyFill="1" applyAlignment="1">
      <alignment horizontal="center" vertical="center"/>
    </xf>
    <xf numFmtId="0" fontId="17" fillId="0" borderId="0" xfId="8" applyNumberFormat="1" applyFont="1" applyFill="1" applyAlignment="1">
      <alignment horizontal="center" vertical="center"/>
    </xf>
    <xf numFmtId="0" fontId="17" fillId="0" borderId="0" xfId="8" applyFont="1" applyFill="1"/>
    <xf numFmtId="0" fontId="17" fillId="0" borderId="0" xfId="8" applyFont="1" applyFill="1" applyBorder="1" applyAlignment="1">
      <alignment vertical="center"/>
    </xf>
    <xf numFmtId="0" fontId="17" fillId="0" borderId="0" xfId="8" applyFont="1" applyFill="1" applyAlignment="1">
      <alignment vertical="center"/>
    </xf>
    <xf numFmtId="0" fontId="17" fillId="0" borderId="0" xfId="8" applyFont="1" applyFill="1" applyBorder="1"/>
    <xf numFmtId="0" fontId="17" fillId="0" borderId="1" xfId="8" applyFont="1" applyFill="1" applyBorder="1" applyAlignment="1">
      <alignment horizontal="center" vertical="center"/>
    </xf>
    <xf numFmtId="0" fontId="17" fillId="0" borderId="11" xfId="8" applyFont="1" applyFill="1" applyBorder="1" applyAlignment="1">
      <alignment horizontal="center" vertical="center"/>
    </xf>
    <xf numFmtId="0" fontId="17" fillId="0" borderId="2" xfId="8" applyFont="1" applyFill="1" applyBorder="1" applyAlignment="1">
      <alignment horizontal="center" vertical="center"/>
    </xf>
    <xf numFmtId="0" fontId="17" fillId="0" borderId="2" xfId="8" applyFont="1" applyFill="1" applyBorder="1" applyAlignment="1">
      <alignment horizontal="left" vertical="center"/>
    </xf>
    <xf numFmtId="0" fontId="17" fillId="0" borderId="3" xfId="8" applyFont="1" applyFill="1" applyBorder="1" applyAlignment="1">
      <alignment horizontal="center" vertical="center"/>
    </xf>
    <xf numFmtId="0" fontId="17" fillId="0" borderId="3" xfId="8" applyFont="1" applyFill="1" applyBorder="1" applyAlignment="1">
      <alignment horizontal="left" vertical="center" wrapText="1"/>
    </xf>
    <xf numFmtId="0" fontId="17" fillId="0" borderId="3" xfId="8" applyNumberFormat="1" applyFont="1" applyFill="1" applyBorder="1" applyAlignment="1">
      <alignment horizontal="center" vertical="center" wrapText="1"/>
    </xf>
    <xf numFmtId="0" fontId="17" fillId="0" borderId="3" xfId="8" applyFont="1" applyFill="1" applyBorder="1" applyAlignment="1">
      <alignment vertical="center"/>
    </xf>
    <xf numFmtId="0" fontId="17" fillId="0" borderId="5" xfId="8" applyFont="1" applyFill="1" applyBorder="1" applyAlignment="1">
      <alignment vertical="center"/>
    </xf>
    <xf numFmtId="0" fontId="17" fillId="0" borderId="1" xfId="8" applyNumberFormat="1" applyFont="1" applyFill="1" applyBorder="1" applyAlignment="1">
      <alignment horizontal="center" vertical="center"/>
    </xf>
    <xf numFmtId="0" fontId="17" fillId="0" borderId="6" xfId="8" applyFont="1" applyFill="1" applyBorder="1" applyAlignment="1">
      <alignment horizontal="center" vertical="center"/>
    </xf>
    <xf numFmtId="0" fontId="41" fillId="0" borderId="6" xfId="8" applyFont="1" applyBorder="1" applyAlignment="1">
      <alignment horizontal="center" vertical="center"/>
    </xf>
    <xf numFmtId="0" fontId="21" fillId="0" borderId="1" xfId="8" applyFont="1" applyFill="1" applyBorder="1" applyAlignment="1">
      <alignment horizontal="center"/>
    </xf>
    <xf numFmtId="0" fontId="17" fillId="0" borderId="4" xfId="8" applyFont="1" applyFill="1" applyBorder="1" applyAlignment="1">
      <alignment horizontal="center" vertical="center"/>
    </xf>
    <xf numFmtId="0" fontId="28" fillId="0" borderId="6" xfId="8" applyFont="1" applyBorder="1" applyAlignment="1">
      <alignment horizontal="center" vertical="center"/>
    </xf>
    <xf numFmtId="0" fontId="17" fillId="0" borderId="1" xfId="8" applyFont="1" applyFill="1" applyBorder="1" applyAlignment="1">
      <alignment horizontal="center"/>
    </xf>
    <xf numFmtId="0" fontId="23" fillId="0" borderId="4" xfId="8" applyFont="1" applyBorder="1" applyAlignment="1">
      <alignment vertical="center"/>
    </xf>
    <xf numFmtId="0" fontId="26" fillId="0" borderId="0" xfId="8" applyFont="1" applyBorder="1" applyAlignment="1">
      <alignment vertical="center"/>
    </xf>
    <xf numFmtId="0" fontId="26" fillId="0" borderId="1" xfId="8" applyFont="1" applyBorder="1" applyAlignment="1">
      <alignment horizontal="left" vertical="center"/>
    </xf>
    <xf numFmtId="0" fontId="23" fillId="0" borderId="1" xfId="8" applyFont="1" applyBorder="1"/>
    <xf numFmtId="0" fontId="23" fillId="0" borderId="4" xfId="8" applyFont="1" applyBorder="1" applyAlignment="1">
      <alignment horizontal="center" vertical="center"/>
    </xf>
    <xf numFmtId="0" fontId="26" fillId="0" borderId="14" xfId="8" applyFont="1" applyBorder="1" applyAlignment="1">
      <alignment vertical="center"/>
    </xf>
    <xf numFmtId="0" fontId="26" fillId="0" borderId="6" xfId="8" applyFont="1" applyBorder="1" applyAlignment="1">
      <alignment horizontal="center" vertical="center"/>
    </xf>
    <xf numFmtId="0" fontId="26" fillId="0" borderId="2" xfId="8" applyFont="1" applyBorder="1" applyAlignment="1">
      <alignment vertical="center"/>
    </xf>
    <xf numFmtId="0" fontId="26" fillId="0" borderId="3" xfId="8" applyFont="1" applyBorder="1" applyAlignment="1">
      <alignment vertical="center"/>
    </xf>
    <xf numFmtId="0" fontId="23" fillId="0" borderId="7" xfId="8" applyFont="1" applyBorder="1" applyAlignment="1">
      <alignment vertical="center"/>
    </xf>
    <xf numFmtId="0" fontId="26" fillId="0" borderId="1" xfId="8" applyFont="1" applyBorder="1" applyAlignment="1">
      <alignment horizontal="center" vertical="center"/>
    </xf>
    <xf numFmtId="0" fontId="21" fillId="0" borderId="4" xfId="8" applyFont="1" applyBorder="1" applyAlignment="1">
      <alignment horizontal="center" vertical="center"/>
    </xf>
    <xf numFmtId="0" fontId="40" fillId="0" borderId="1" xfId="8" applyFont="1" applyBorder="1"/>
    <xf numFmtId="0" fontId="17" fillId="0" borderId="4" xfId="8" applyFont="1" applyBorder="1" applyAlignment="1">
      <alignment horizontal="center" vertical="top"/>
    </xf>
    <xf numFmtId="0" fontId="17" fillId="0" borderId="6" xfId="8" applyFont="1" applyBorder="1" applyAlignment="1">
      <alignment horizontal="center" vertical="top" wrapText="1"/>
    </xf>
    <xf numFmtId="0" fontId="17" fillId="0" borderId="7" xfId="8" applyFont="1" applyBorder="1" applyAlignment="1">
      <alignment horizontal="center" vertical="top" wrapText="1"/>
    </xf>
    <xf numFmtId="0" fontId="31" fillId="0" borderId="2" xfId="8" applyFont="1" applyBorder="1" applyAlignment="1">
      <alignment vertical="top"/>
    </xf>
    <xf numFmtId="170" fontId="46" fillId="0" borderId="1" xfId="9" applyNumberFormat="1" applyFont="1" applyFill="1" applyBorder="1" applyAlignment="1">
      <alignment vertical="top"/>
    </xf>
    <xf numFmtId="170" fontId="46" fillId="0" borderId="1" xfId="9" applyNumberFormat="1" applyFont="1" applyFill="1" applyBorder="1" applyAlignment="1">
      <alignment horizontal="center" vertical="top"/>
    </xf>
    <xf numFmtId="0" fontId="46" fillId="0" borderId="1" xfId="8" applyFont="1" applyBorder="1" applyAlignment="1">
      <alignment vertical="top"/>
    </xf>
    <xf numFmtId="0" fontId="17" fillId="0" borderId="4" xfId="8" applyFont="1" applyBorder="1" applyAlignment="1">
      <alignment vertical="top"/>
    </xf>
    <xf numFmtId="0" fontId="17" fillId="0" borderId="6" xfId="8" applyFont="1" applyBorder="1" applyAlignment="1">
      <alignment horizontal="center" vertical="center" wrapText="1"/>
    </xf>
    <xf numFmtId="0" fontId="39" fillId="0" borderId="1" xfId="8" applyFont="1" applyFill="1" applyBorder="1" applyAlignment="1">
      <alignment horizontal="center" vertical="center"/>
    </xf>
    <xf numFmtId="0" fontId="23" fillId="0" borderId="5" xfId="8" applyNumberFormat="1" applyFont="1" applyFill="1" applyBorder="1" applyAlignment="1">
      <alignment horizontal="center" vertical="center" wrapText="1"/>
    </xf>
    <xf numFmtId="0" fontId="17" fillId="0" borderId="7" xfId="8" applyFont="1" applyBorder="1" applyAlignment="1">
      <alignment horizontal="center" vertical="center" wrapText="1"/>
    </xf>
    <xf numFmtId="0" fontId="17" fillId="0" borderId="1" xfId="8" applyFont="1" applyBorder="1" applyAlignment="1">
      <alignment vertical="center" wrapText="1"/>
    </xf>
    <xf numFmtId="0" fontId="39" fillId="0" borderId="1" xfId="8" applyFont="1" applyBorder="1" applyAlignment="1">
      <alignment horizontal="center" vertical="center"/>
    </xf>
    <xf numFmtId="0" fontId="47" fillId="3" borderId="4" xfId="8" applyFont="1" applyFill="1" applyBorder="1" applyAlignment="1">
      <alignment horizontal="center" vertical="top" wrapText="1"/>
    </xf>
    <xf numFmtId="0" fontId="17" fillId="0" borderId="4" xfId="8" applyFont="1" applyBorder="1" applyAlignment="1">
      <alignment horizontal="center" vertical="top" wrapText="1"/>
    </xf>
    <xf numFmtId="0" fontId="39" fillId="3" borderId="1" xfId="8" applyFont="1" applyFill="1" applyBorder="1" applyAlignment="1">
      <alignment horizontal="center" vertical="center" wrapText="1"/>
    </xf>
    <xf numFmtId="0" fontId="17" fillId="0" borderId="7" xfId="8" applyFont="1" applyBorder="1" applyAlignment="1">
      <alignment vertical="top"/>
    </xf>
    <xf numFmtId="0" fontId="31" fillId="0" borderId="3" xfId="8" applyFont="1" applyBorder="1" applyAlignment="1">
      <alignment horizontal="left" vertical="top" wrapText="1"/>
    </xf>
    <xf numFmtId="0" fontId="31" fillId="0" borderId="5" xfId="8" applyFont="1" applyBorder="1" applyAlignment="1">
      <alignment horizontal="left" vertical="top" wrapText="1"/>
    </xf>
    <xf numFmtId="0" fontId="46" fillId="0" borderId="1" xfId="8" applyFont="1" applyFill="1" applyBorder="1" applyAlignment="1">
      <alignment vertical="top"/>
    </xf>
    <xf numFmtId="0" fontId="39" fillId="3" borderId="4" xfId="8" applyFont="1" applyFill="1" applyBorder="1" applyAlignment="1">
      <alignment horizontal="center" vertical="top" wrapText="1"/>
    </xf>
    <xf numFmtId="0" fontId="41" fillId="0" borderId="1" xfId="8" applyFont="1" applyFill="1" applyBorder="1" applyAlignment="1">
      <alignment horizontal="center" vertical="center" wrapText="1"/>
    </xf>
    <xf numFmtId="0" fontId="41" fillId="0" borderId="1" xfId="8" applyFont="1" applyFill="1" applyBorder="1" applyAlignment="1">
      <alignment horizontal="center" vertical="center"/>
    </xf>
    <xf numFmtId="0" fontId="17" fillId="0" borderId="4" xfId="8" applyFont="1" applyBorder="1" applyAlignment="1">
      <alignment horizontal="center" vertical="center" wrapText="1"/>
    </xf>
    <xf numFmtId="0" fontId="39" fillId="0" borderId="1" xfId="8" applyFont="1" applyFill="1" applyBorder="1" applyAlignment="1">
      <alignment horizontal="center" vertical="center" wrapText="1"/>
    </xf>
    <xf numFmtId="0" fontId="17" fillId="0" borderId="4" xfId="8" applyFont="1" applyBorder="1" applyAlignment="1">
      <alignment vertical="center" wrapText="1"/>
    </xf>
    <xf numFmtId="0" fontId="17" fillId="0" borderId="1" xfId="8" applyFont="1" applyBorder="1" applyAlignment="1">
      <alignment horizontal="center" vertical="center" wrapText="1"/>
    </xf>
    <xf numFmtId="0" fontId="39" fillId="3" borderId="4" xfId="8" applyFont="1" applyFill="1" applyBorder="1" applyAlignment="1">
      <alignment vertical="center" wrapText="1"/>
    </xf>
    <xf numFmtId="0" fontId="17" fillId="0" borderId="7" xfId="8" applyFont="1" applyBorder="1" applyAlignment="1">
      <alignment vertical="center" wrapText="1"/>
    </xf>
    <xf numFmtId="0" fontId="39" fillId="0" borderId="2" xfId="8" applyFont="1" applyFill="1" applyBorder="1" applyAlignment="1">
      <alignment vertical="center" wrapText="1"/>
    </xf>
    <xf numFmtId="0" fontId="39" fillId="0" borderId="1" xfId="8" applyNumberFormat="1" applyFont="1" applyFill="1" applyBorder="1" applyAlignment="1">
      <alignment horizontal="center" vertical="center" wrapText="1"/>
    </xf>
    <xf numFmtId="0" fontId="39" fillId="3" borderId="1" xfId="8" applyFont="1" applyFill="1" applyBorder="1" applyAlignment="1">
      <alignment vertical="center" wrapText="1"/>
    </xf>
    <xf numFmtId="0" fontId="17" fillId="0" borderId="2" xfId="8" applyFont="1" applyFill="1" applyBorder="1" applyAlignment="1">
      <alignment vertical="center"/>
    </xf>
    <xf numFmtId="0" fontId="17" fillId="0" borderId="1" xfId="8" applyFont="1" applyFill="1" applyBorder="1" applyAlignment="1">
      <alignment vertical="center"/>
    </xf>
    <xf numFmtId="0" fontId="39" fillId="3" borderId="4" xfId="8" applyFont="1" applyFill="1" applyBorder="1" applyAlignment="1">
      <alignment horizontal="center" vertical="top"/>
    </xf>
    <xf numFmtId="0" fontId="39" fillId="0" borderId="2" xfId="8" applyFont="1" applyFill="1" applyBorder="1" applyAlignment="1">
      <alignment horizontal="center" vertical="center" wrapText="1"/>
    </xf>
    <xf numFmtId="0" fontId="23" fillId="0" borderId="1" xfId="8" applyNumberFormat="1" applyFont="1" applyFill="1" applyBorder="1" applyAlignment="1">
      <alignment horizontal="center" vertical="center" wrapText="1"/>
    </xf>
    <xf numFmtId="0" fontId="41" fillId="0" borderId="2" xfId="8" applyFont="1" applyFill="1" applyBorder="1" applyAlignment="1">
      <alignment horizontal="center" vertical="center" wrapText="1"/>
    </xf>
    <xf numFmtId="0" fontId="40" fillId="0" borderId="1" xfId="8" applyNumberFormat="1" applyFont="1" applyFill="1" applyBorder="1" applyAlignment="1">
      <alignment horizontal="center" vertical="center" wrapText="1"/>
    </xf>
    <xf numFmtId="0" fontId="17" fillId="0" borderId="1" xfId="8" applyFont="1" applyBorder="1" applyAlignment="1">
      <alignment horizontal="left" vertical="center" wrapText="1"/>
    </xf>
    <xf numFmtId="0" fontId="17" fillId="0" borderId="1" xfId="8" applyFont="1" applyBorder="1" applyAlignment="1">
      <alignment horizontal="center" vertical="top" wrapText="1"/>
    </xf>
    <xf numFmtId="0" fontId="23" fillId="0" borderId="1" xfId="8" applyNumberFormat="1" applyFont="1" applyFill="1" applyBorder="1" applyAlignment="1">
      <alignment horizontal="center" vertical="top" wrapText="1"/>
    </xf>
    <xf numFmtId="0" fontId="39" fillId="0" borderId="1" xfId="8" applyFont="1" applyFill="1" applyBorder="1" applyAlignment="1">
      <alignment horizontal="center" vertical="top"/>
    </xf>
    <xf numFmtId="0" fontId="23" fillId="0" borderId="1" xfId="8" applyFont="1" applyBorder="1" applyAlignment="1">
      <alignment vertical="top"/>
    </xf>
    <xf numFmtId="0" fontId="17" fillId="0" borderId="8" xfId="8" applyFont="1" applyFill="1" applyBorder="1" applyAlignment="1">
      <alignment horizontal="center" vertical="center" wrapText="1"/>
    </xf>
    <xf numFmtId="0" fontId="23" fillId="0" borderId="6" xfId="8" applyNumberFormat="1" applyFont="1" applyFill="1" applyBorder="1" applyAlignment="1">
      <alignment horizontal="center" vertical="center" wrapText="1"/>
    </xf>
    <xf numFmtId="0" fontId="39" fillId="0" borderId="6" xfId="8" applyFont="1" applyFill="1" applyBorder="1" applyAlignment="1">
      <alignment horizontal="center" vertical="center"/>
    </xf>
    <xf numFmtId="0" fontId="23" fillId="0" borderId="6" xfId="8" applyFont="1" applyBorder="1"/>
    <xf numFmtId="0" fontId="17" fillId="0" borderId="2" xfId="8" applyFont="1" applyFill="1" applyBorder="1" applyAlignment="1">
      <alignment horizontal="center" vertical="center" wrapText="1"/>
    </xf>
    <xf numFmtId="0" fontId="39" fillId="3" borderId="7" xfId="8" applyFont="1" applyFill="1" applyBorder="1" applyAlignment="1">
      <alignment horizontal="center" vertical="top" wrapText="1"/>
    </xf>
    <xf numFmtId="0" fontId="39" fillId="3" borderId="6" xfId="8" applyFont="1" applyFill="1" applyBorder="1" applyAlignment="1">
      <alignment horizontal="center" vertical="top" wrapText="1"/>
    </xf>
    <xf numFmtId="0" fontId="21" fillId="0" borderId="11" xfId="8" applyFont="1" applyFill="1" applyBorder="1" applyAlignment="1">
      <alignment horizontal="center" vertical="center" wrapText="1"/>
    </xf>
    <xf numFmtId="0" fontId="23" fillId="0" borderId="7" xfId="8" applyFont="1" applyBorder="1"/>
    <xf numFmtId="0" fontId="39" fillId="3" borderId="4" xfId="8" applyFont="1" applyFill="1" applyBorder="1" applyAlignment="1">
      <alignment horizontal="center" vertical="center" wrapText="1"/>
    </xf>
    <xf numFmtId="0" fontId="17" fillId="0" borderId="1" xfId="8" quotePrefix="1" applyFont="1" applyBorder="1" applyAlignment="1">
      <alignment horizontal="center" vertical="center"/>
    </xf>
    <xf numFmtId="0" fontId="17" fillId="0" borderId="11" xfId="8" applyFont="1" applyFill="1" applyBorder="1" applyAlignment="1">
      <alignment horizontal="center" vertical="center" wrapText="1"/>
    </xf>
    <xf numFmtId="0" fontId="17" fillId="0" borderId="1" xfId="8" quotePrefix="1" applyFont="1" applyFill="1" applyBorder="1" applyAlignment="1">
      <alignment horizontal="center" vertical="center"/>
    </xf>
    <xf numFmtId="0" fontId="39" fillId="3" borderId="7" xfId="8" applyFont="1" applyFill="1" applyBorder="1" applyAlignment="1">
      <alignment horizontal="center" vertical="center" wrapText="1"/>
    </xf>
    <xf numFmtId="0" fontId="21" fillId="0" borderId="6" xfId="8" applyFont="1" applyBorder="1" applyAlignment="1">
      <alignment horizontal="center" vertical="center"/>
    </xf>
    <xf numFmtId="0" fontId="23" fillId="0" borderId="1" xfId="8" applyFont="1" applyFill="1" applyBorder="1" applyAlignment="1">
      <alignment horizontal="center" vertical="center"/>
    </xf>
    <xf numFmtId="0" fontId="17" fillId="0" borderId="6" xfId="8" applyFont="1" applyFill="1" applyBorder="1" applyAlignment="1">
      <alignment horizontal="center" vertical="top"/>
    </xf>
    <xf numFmtId="0" fontId="17" fillId="0" borderId="1" xfId="8" applyFont="1" applyFill="1" applyBorder="1" applyAlignment="1">
      <alignment horizontal="center" vertical="center" wrapText="1"/>
    </xf>
    <xf numFmtId="0" fontId="17" fillId="0" borderId="6" xfId="8" applyFont="1" applyFill="1" applyBorder="1" applyAlignment="1">
      <alignment horizontal="center" vertical="top" wrapText="1"/>
    </xf>
    <xf numFmtId="0" fontId="17" fillId="0" borderId="7" xfId="8" applyFont="1" applyFill="1" applyBorder="1" applyAlignment="1">
      <alignment horizontal="center" vertical="top" wrapText="1"/>
    </xf>
    <xf numFmtId="0" fontId="17" fillId="0" borderId="7" xfId="8" applyFont="1" applyFill="1" applyBorder="1" applyAlignment="1">
      <alignment horizontal="center" vertical="top"/>
    </xf>
    <xf numFmtId="0" fontId="17" fillId="0" borderId="7" xfId="8" applyFont="1" applyFill="1" applyBorder="1" applyAlignment="1">
      <alignment horizontal="center" vertical="center" wrapText="1"/>
    </xf>
    <xf numFmtId="0" fontId="17" fillId="0" borderId="7" xfId="8" applyFont="1" applyFill="1" applyBorder="1" applyAlignment="1">
      <alignment horizontal="center" vertical="center"/>
    </xf>
    <xf numFmtId="0" fontId="17" fillId="0" borderId="13" xfId="8" applyFont="1" applyFill="1" applyBorder="1" applyAlignment="1">
      <alignment horizontal="center" vertical="center"/>
    </xf>
    <xf numFmtId="0" fontId="17" fillId="0" borderId="5" xfId="8" applyFont="1" applyFill="1" applyBorder="1" applyAlignment="1">
      <alignment horizontal="center" vertical="center"/>
    </xf>
    <xf numFmtId="0" fontId="23" fillId="0" borderId="0" xfId="8" applyFont="1" applyFill="1" applyBorder="1" applyAlignment="1">
      <alignment vertical="center"/>
    </xf>
    <xf numFmtId="0" fontId="17" fillId="0" borderId="6" xfId="8" applyNumberFormat="1" applyFont="1" applyFill="1" applyBorder="1" applyAlignment="1">
      <alignment horizontal="center" vertical="top"/>
    </xf>
    <xf numFmtId="0" fontId="23" fillId="0" borderId="1" xfId="8" applyFont="1" applyFill="1" applyBorder="1" applyAlignment="1">
      <alignment horizontal="center" vertical="top" wrapText="1"/>
    </xf>
    <xf numFmtId="0" fontId="17" fillId="0" borderId="1" xfId="8" applyFont="1" applyFill="1" applyBorder="1" applyAlignment="1">
      <alignment horizontal="center" vertical="top" wrapText="1"/>
    </xf>
    <xf numFmtId="0" fontId="40" fillId="0" borderId="1" xfId="8" applyFont="1" applyBorder="1" applyAlignment="1">
      <alignment vertical="center"/>
    </xf>
    <xf numFmtId="0" fontId="39" fillId="0" borderId="8" xfId="8" applyFont="1" applyFill="1" applyBorder="1" applyAlignment="1">
      <alignment horizontal="center" vertical="center" wrapText="1"/>
    </xf>
    <xf numFmtId="0" fontId="17" fillId="0" borderId="1" xfId="8" applyNumberFormat="1" applyFont="1" applyBorder="1" applyAlignment="1">
      <alignment horizontal="center" vertical="center"/>
    </xf>
    <xf numFmtId="0" fontId="17" fillId="0" borderId="4" xfId="8" applyNumberFormat="1" applyFont="1" applyBorder="1" applyAlignment="1">
      <alignment vertical="center" wrapText="1"/>
    </xf>
    <xf numFmtId="0" fontId="17" fillId="0" borderId="1" xfId="8" applyFont="1" applyBorder="1" applyAlignment="1">
      <alignment horizontal="center" vertical="center"/>
    </xf>
    <xf numFmtId="0" fontId="17" fillId="0" borderId="1" xfId="8" applyFont="1" applyBorder="1" applyAlignment="1">
      <alignment vertical="center"/>
    </xf>
    <xf numFmtId="0" fontId="17" fillId="0" borderId="4" xfId="8" applyNumberFormat="1" applyFont="1" applyBorder="1" applyAlignment="1">
      <alignment horizontal="left" vertical="center" wrapText="1"/>
    </xf>
    <xf numFmtId="0" fontId="17" fillId="0" borderId="7" xfId="8" applyNumberFormat="1" applyFont="1" applyBorder="1" applyAlignment="1">
      <alignment horizontal="center" vertical="center"/>
    </xf>
    <xf numFmtId="0" fontId="17" fillId="0" borderId="7" xfId="8" applyFont="1" applyBorder="1" applyAlignment="1">
      <alignment horizontal="center" vertical="center"/>
    </xf>
    <xf numFmtId="0" fontId="17" fillId="0" borderId="6" xfId="8" applyFont="1" applyBorder="1" applyAlignment="1">
      <alignment horizontal="center" vertical="center"/>
    </xf>
    <xf numFmtId="0" fontId="17" fillId="0" borderId="3" xfId="8" applyFont="1" applyBorder="1" applyAlignment="1">
      <alignment horizontal="left" vertical="center" wrapText="1"/>
    </xf>
    <xf numFmtId="0" fontId="30" fillId="0" borderId="7" xfId="8" applyFont="1" applyFill="1" applyBorder="1" applyAlignment="1">
      <alignment horizontal="center" vertical="top" wrapText="1"/>
    </xf>
    <xf numFmtId="0" fontId="17" fillId="0" borderId="6" xfId="8" applyFont="1" applyBorder="1" applyAlignment="1">
      <alignment horizontal="center" vertical="top"/>
    </xf>
    <xf numFmtId="0" fontId="17" fillId="0" borderId="4" xfId="8" applyFont="1" applyBorder="1" applyAlignment="1">
      <alignment horizontal="center" vertical="center"/>
    </xf>
    <xf numFmtId="0" fontId="39" fillId="3" borderId="2" xfId="8" applyFont="1" applyFill="1" applyBorder="1" applyAlignment="1">
      <alignment horizontal="center" vertical="center" wrapText="1"/>
    </xf>
    <xf numFmtId="0" fontId="23" fillId="0" borderId="1" xfId="8" applyNumberFormat="1" applyFont="1" applyBorder="1" applyAlignment="1">
      <alignment horizontal="center" vertical="center" wrapText="1"/>
    </xf>
    <xf numFmtId="0" fontId="39" fillId="3" borderId="2" xfId="8" applyFont="1" applyFill="1" applyBorder="1" applyAlignment="1">
      <alignment vertical="center" wrapText="1"/>
    </xf>
    <xf numFmtId="0" fontId="39" fillId="3" borderId="1" xfId="8" applyNumberFormat="1" applyFont="1" applyFill="1" applyBorder="1" applyAlignment="1">
      <alignment horizontal="center" vertical="center" wrapText="1"/>
    </xf>
    <xf numFmtId="0" fontId="41" fillId="4" borderId="2" xfId="8" applyFont="1" applyFill="1" applyBorder="1" applyAlignment="1">
      <alignment horizontal="center" vertical="center" wrapText="1"/>
    </xf>
    <xf numFmtId="0" fontId="39" fillId="4" borderId="2" xfId="8" applyFont="1" applyFill="1" applyBorder="1" applyAlignment="1">
      <alignment horizontal="center" vertical="center" wrapText="1"/>
    </xf>
    <xf numFmtId="0" fontId="39" fillId="3" borderId="8" xfId="8" applyFont="1" applyFill="1" applyBorder="1" applyAlignment="1">
      <alignment horizontal="center" vertical="center" wrapText="1"/>
    </xf>
    <xf numFmtId="0" fontId="39" fillId="0" borderId="6" xfId="8" applyFont="1" applyBorder="1" applyAlignment="1">
      <alignment horizontal="center" vertical="center"/>
    </xf>
    <xf numFmtId="0" fontId="23" fillId="4" borderId="1" xfId="8" applyNumberFormat="1" applyFont="1" applyFill="1" applyBorder="1" applyAlignment="1">
      <alignment horizontal="center" vertical="center" wrapText="1"/>
    </xf>
    <xf numFmtId="0" fontId="39" fillId="4" borderId="1" xfId="8" applyFont="1" applyFill="1" applyBorder="1" applyAlignment="1">
      <alignment horizontal="center" vertical="center"/>
    </xf>
    <xf numFmtId="0" fontId="17" fillId="0" borderId="1" xfId="8" applyFont="1" applyBorder="1" applyAlignment="1">
      <alignment horizontal="left" vertical="center"/>
    </xf>
    <xf numFmtId="0" fontId="17" fillId="0" borderId="4" xfId="8" applyFont="1" applyFill="1" applyBorder="1" applyAlignment="1">
      <alignment horizontal="center" vertical="top"/>
    </xf>
    <xf numFmtId="0" fontId="23" fillId="0" borderId="1" xfId="8" applyFont="1" applyFill="1" applyBorder="1" applyAlignment="1"/>
    <xf numFmtId="0" fontId="39" fillId="0" borderId="2" xfId="8" applyFont="1" applyBorder="1" applyAlignment="1">
      <alignment horizontal="center" vertical="center"/>
    </xf>
    <xf numFmtId="0" fontId="17" fillId="0" borderId="5" xfId="8" applyFont="1" applyBorder="1" applyAlignment="1">
      <alignment vertical="center" wrapText="1"/>
    </xf>
    <xf numFmtId="0" fontId="21" fillId="0" borderId="7" xfId="8" applyFont="1" applyFill="1" applyBorder="1" applyAlignment="1">
      <alignment horizontal="center" vertical="center"/>
    </xf>
    <xf numFmtId="0" fontId="17" fillId="0" borderId="0" xfId="8" applyNumberFormat="1" applyFont="1" applyFill="1" applyBorder="1" applyAlignment="1">
      <alignment horizontal="center" vertical="center"/>
    </xf>
    <xf numFmtId="169" fontId="41" fillId="0" borderId="53" xfId="8" applyNumberFormat="1" applyFont="1" applyFill="1" applyBorder="1" applyAlignment="1" applyProtection="1">
      <alignment vertical="center"/>
    </xf>
    <xf numFmtId="169" fontId="49" fillId="0" borderId="3" xfId="8" applyNumberFormat="1" applyFont="1" applyFill="1" applyBorder="1" applyAlignment="1" applyProtection="1">
      <alignment vertical="center"/>
    </xf>
    <xf numFmtId="169" fontId="39" fillId="0" borderId="3" xfId="8" applyNumberFormat="1" applyFont="1" applyFill="1" applyBorder="1" applyAlignment="1" applyProtection="1">
      <alignment horizontal="left" vertical="center"/>
    </xf>
    <xf numFmtId="169" fontId="39" fillId="0" borderId="3" xfId="8" applyNumberFormat="1" applyFont="1" applyFill="1" applyBorder="1" applyAlignment="1" applyProtection="1">
      <alignment vertical="center"/>
    </xf>
    <xf numFmtId="0" fontId="17" fillId="0" borderId="3" xfId="8" applyNumberFormat="1" applyFont="1" applyFill="1" applyBorder="1" applyAlignment="1" applyProtection="1">
      <alignment horizontal="center" vertical="center"/>
    </xf>
    <xf numFmtId="169" fontId="39" fillId="0" borderId="16" xfId="8" applyNumberFormat="1" applyFont="1" applyFill="1" applyBorder="1" applyAlignment="1" applyProtection="1">
      <alignment horizontal="center" vertical="top"/>
    </xf>
    <xf numFmtId="169" fontId="39" fillId="0" borderId="17" xfId="8" applyNumberFormat="1" applyFont="1" applyFill="1" applyBorder="1" applyAlignment="1" applyProtection="1">
      <alignment horizontal="center" vertical="center"/>
    </xf>
    <xf numFmtId="169" fontId="39" fillId="0" borderId="0" xfId="8" applyNumberFormat="1" applyFont="1" applyFill="1" applyBorder="1" applyAlignment="1" applyProtection="1">
      <alignment vertical="top"/>
    </xf>
    <xf numFmtId="0" fontId="17" fillId="0" borderId="0" xfId="8" applyFont="1" applyFill="1" applyBorder="1" applyAlignment="1">
      <alignment horizontal="center" vertical="top"/>
    </xf>
    <xf numFmtId="0" fontId="17" fillId="0" borderId="0" xfId="8" applyFont="1" applyFill="1" applyBorder="1" applyAlignment="1">
      <alignment vertical="top"/>
    </xf>
    <xf numFmtId="0" fontId="17" fillId="0" borderId="14" xfId="8" applyFont="1" applyFill="1" applyBorder="1" applyAlignment="1">
      <alignment vertical="top"/>
    </xf>
    <xf numFmtId="169" fontId="39" fillId="0" borderId="16" xfId="8" applyNumberFormat="1" applyFont="1" applyFill="1" applyBorder="1" applyAlignment="1" applyProtection="1">
      <alignment horizontal="center" vertical="center"/>
    </xf>
    <xf numFmtId="169" fontId="39" fillId="0" borderId="0" xfId="8" applyNumberFormat="1" applyFont="1" applyFill="1" applyBorder="1" applyAlignment="1" applyProtection="1">
      <alignment horizontal="left" vertical="center"/>
    </xf>
    <xf numFmtId="169" fontId="39" fillId="0" borderId="0" xfId="8" applyNumberFormat="1" applyFont="1" applyFill="1" applyBorder="1" applyAlignment="1" applyProtection="1">
      <alignment vertical="center"/>
    </xf>
    <xf numFmtId="169" fontId="39" fillId="0" borderId="15" xfId="8" applyNumberFormat="1" applyFont="1" applyFill="1" applyBorder="1" applyAlignment="1" applyProtection="1">
      <alignment vertical="center"/>
    </xf>
    <xf numFmtId="0" fontId="23" fillId="0" borderId="0" xfId="8" applyNumberFormat="1" applyFont="1" applyAlignment="1">
      <alignment vertical="center"/>
    </xf>
    <xf numFmtId="0" fontId="17" fillId="0" borderId="14" xfId="8" applyFont="1" applyFill="1" applyBorder="1" applyAlignment="1">
      <alignment vertical="center"/>
    </xf>
    <xf numFmtId="169" fontId="39" fillId="0" borderId="17" xfId="8" applyNumberFormat="1" applyFont="1" applyFill="1" applyBorder="1" applyAlignment="1" applyProtection="1">
      <alignment vertical="center"/>
    </xf>
    <xf numFmtId="169" fontId="39" fillId="0" borderId="18" xfId="8" applyNumberFormat="1" applyFont="1" applyFill="1" applyBorder="1" applyAlignment="1" applyProtection="1">
      <alignment horizontal="center" vertical="top"/>
    </xf>
    <xf numFmtId="169" fontId="39" fillId="0" borderId="19" xfId="8" applyNumberFormat="1" applyFont="1" applyFill="1" applyBorder="1" applyAlignment="1" applyProtection="1">
      <alignment vertical="top"/>
    </xf>
    <xf numFmtId="169" fontId="39" fillId="0" borderId="12" xfId="8" applyNumberFormat="1" applyFont="1" applyFill="1" applyBorder="1" applyAlignment="1" applyProtection="1">
      <alignment vertical="top"/>
    </xf>
    <xf numFmtId="169" fontId="39" fillId="0" borderId="12" xfId="8" applyNumberFormat="1" applyFont="1" applyFill="1" applyBorder="1" applyAlignment="1" applyProtection="1">
      <alignment horizontal="left" vertical="top"/>
    </xf>
    <xf numFmtId="169" fontId="39" fillId="0" borderId="11" xfId="8" applyNumberFormat="1" applyFont="1" applyFill="1" applyBorder="1" applyAlignment="1" applyProtection="1">
      <alignment vertical="top"/>
    </xf>
    <xf numFmtId="0" fontId="17" fillId="0" borderId="12" xfId="8" applyFont="1" applyFill="1" applyBorder="1" applyAlignment="1">
      <alignment horizontal="center" vertical="top"/>
    </xf>
    <xf numFmtId="0" fontId="17" fillId="0" borderId="12" xfId="8" applyFont="1" applyFill="1" applyBorder="1" applyAlignment="1">
      <alignment vertical="top"/>
    </xf>
    <xf numFmtId="0" fontId="17" fillId="0" borderId="13" xfId="8" applyFont="1" applyFill="1" applyBorder="1" applyAlignment="1">
      <alignment vertical="top"/>
    </xf>
    <xf numFmtId="169" fontId="39" fillId="0" borderId="0" xfId="8" quotePrefix="1" applyNumberFormat="1" applyFont="1" applyFill="1" applyBorder="1" applyAlignment="1" applyProtection="1">
      <alignment horizontal="left" vertical="center"/>
    </xf>
    <xf numFmtId="169" fontId="39" fillId="0" borderId="0" xfId="8" applyNumberFormat="1" applyFont="1" applyFill="1" applyBorder="1" applyAlignment="1" applyProtection="1">
      <alignment horizontal="left" vertical="top"/>
    </xf>
    <xf numFmtId="169" fontId="39" fillId="0" borderId="15" xfId="8" applyNumberFormat="1" applyFont="1" applyFill="1" applyBorder="1" applyAlignment="1" applyProtection="1">
      <alignment vertical="top"/>
    </xf>
    <xf numFmtId="0" fontId="17" fillId="0" borderId="0" xfId="8" applyNumberFormat="1" applyFont="1" applyFill="1" applyBorder="1" applyAlignment="1" applyProtection="1">
      <alignment horizontal="center" vertical="top"/>
    </xf>
    <xf numFmtId="0" fontId="17" fillId="0" borderId="15" xfId="8" applyFont="1" applyFill="1" applyBorder="1" applyAlignment="1" applyProtection="1">
      <alignment vertical="center"/>
    </xf>
    <xf numFmtId="0" fontId="17" fillId="0" borderId="0" xfId="8" applyNumberFormat="1" applyFont="1" applyFill="1" applyBorder="1" applyAlignment="1" applyProtection="1">
      <alignment vertical="center"/>
    </xf>
    <xf numFmtId="0" fontId="17" fillId="0" borderId="0" xfId="8" applyFont="1" applyFill="1" applyBorder="1" applyAlignment="1" applyProtection="1">
      <alignment vertical="center"/>
    </xf>
    <xf numFmtId="0" fontId="17" fillId="0" borderId="14" xfId="8" applyFont="1" applyFill="1" applyBorder="1" applyAlignment="1" applyProtection="1">
      <alignment vertical="center"/>
    </xf>
    <xf numFmtId="0" fontId="17" fillId="0" borderId="15" xfId="8" applyFont="1" applyFill="1" applyBorder="1" applyAlignment="1">
      <alignment vertical="center"/>
    </xf>
    <xf numFmtId="0" fontId="17" fillId="0" borderId="12" xfId="8" applyNumberFormat="1" applyFont="1" applyFill="1" applyBorder="1" applyAlignment="1" applyProtection="1">
      <alignment horizontal="center" vertical="top"/>
    </xf>
    <xf numFmtId="0" fontId="17" fillId="0" borderId="12" xfId="8" applyFont="1" applyFill="1" applyBorder="1"/>
    <xf numFmtId="170" fontId="42" fillId="0" borderId="1" xfId="9" applyNumberFormat="1" applyFont="1" applyFill="1" applyBorder="1" applyAlignment="1">
      <alignment horizontal="center" vertical="center"/>
    </xf>
    <xf numFmtId="170" fontId="42" fillId="0" borderId="1" xfId="9" applyNumberFormat="1" applyFont="1" applyFill="1" applyBorder="1" applyAlignment="1">
      <alignment horizontal="center" vertical="center" wrapText="1"/>
    </xf>
    <xf numFmtId="0" fontId="42" fillId="0" borderId="1" xfId="8" applyFont="1" applyFill="1" applyBorder="1" applyAlignment="1">
      <alignment horizontal="center" vertical="center"/>
    </xf>
    <xf numFmtId="0" fontId="52" fillId="0" borderId="5" xfId="8" applyNumberFormat="1" applyFont="1" applyFill="1" applyBorder="1" applyAlignment="1">
      <alignment horizontal="center" vertical="top"/>
    </xf>
    <xf numFmtId="0" fontId="52" fillId="0" borderId="1" xfId="8" applyFont="1" applyFill="1" applyBorder="1" applyAlignment="1">
      <alignment vertical="top"/>
    </xf>
    <xf numFmtId="0" fontId="50" fillId="0" borderId="1" xfId="8" applyFont="1" applyFill="1" applyBorder="1" applyAlignment="1">
      <alignment horizontal="center" vertical="center"/>
    </xf>
    <xf numFmtId="0" fontId="42" fillId="0" borderId="1" xfId="8" applyNumberFormat="1" applyFont="1" applyFill="1" applyBorder="1" applyAlignment="1">
      <alignment horizontal="center" vertical="center" wrapText="1"/>
    </xf>
    <xf numFmtId="0" fontId="42" fillId="0" borderId="1" xfId="8" applyFont="1" applyFill="1" applyBorder="1" applyAlignment="1">
      <alignment vertical="center" wrapText="1"/>
    </xf>
    <xf numFmtId="0" fontId="42" fillId="0" borderId="1" xfId="8" applyNumberFormat="1" applyFont="1" applyFill="1" applyBorder="1" applyAlignment="1">
      <alignment horizontal="center" vertical="center"/>
    </xf>
    <xf numFmtId="0" fontId="42" fillId="0" borderId="1" xfId="8" applyFont="1" applyFill="1" applyBorder="1" applyAlignment="1">
      <alignment vertical="center"/>
    </xf>
    <xf numFmtId="0" fontId="51" fillId="0" borderId="1" xfId="8" applyNumberFormat="1" applyFont="1" applyFill="1" applyBorder="1" applyAlignment="1">
      <alignment horizontal="center" vertical="center"/>
    </xf>
    <xf numFmtId="0" fontId="51" fillId="0" borderId="1" xfId="8" applyFont="1" applyFill="1" applyBorder="1" applyAlignment="1">
      <alignment horizontal="center" vertical="center"/>
    </xf>
    <xf numFmtId="0" fontId="50" fillId="0" borderId="1" xfId="8" applyNumberFormat="1" applyFont="1" applyFill="1" applyBorder="1" applyAlignment="1">
      <alignment horizontal="center" vertical="center" wrapText="1"/>
    </xf>
    <xf numFmtId="0" fontId="42" fillId="0" borderId="7" xfId="8" applyNumberFormat="1" applyFont="1" applyFill="1" applyBorder="1" applyAlignment="1">
      <alignment horizontal="center" vertical="center" wrapText="1"/>
    </xf>
    <xf numFmtId="0" fontId="42" fillId="0" borderId="7" xfId="8" applyFont="1" applyFill="1" applyBorder="1" applyAlignment="1">
      <alignment horizontal="center" vertical="center"/>
    </xf>
    <xf numFmtId="0" fontId="50" fillId="0" borderId="2" xfId="8" applyFont="1" applyFill="1" applyBorder="1" applyAlignment="1">
      <alignment horizontal="center" vertical="center" wrapText="1"/>
    </xf>
    <xf numFmtId="0" fontId="42" fillId="0" borderId="2" xfId="8" applyFont="1" applyFill="1" applyBorder="1" applyAlignment="1">
      <alignment horizontal="center" vertical="center"/>
    </xf>
    <xf numFmtId="0" fontId="42" fillId="0" borderId="2" xfId="8" applyFont="1" applyFill="1" applyBorder="1" applyAlignment="1">
      <alignment horizontal="center" vertical="center" wrapText="1"/>
    </xf>
    <xf numFmtId="0" fontId="42" fillId="0" borderId="6" xfId="8" applyFont="1" applyFill="1" applyBorder="1" applyAlignment="1">
      <alignment horizontal="center" vertical="center"/>
    </xf>
    <xf numFmtId="0" fontId="42" fillId="0" borderId="6" xfId="8" applyFont="1" applyFill="1" applyBorder="1" applyAlignment="1">
      <alignment vertical="center"/>
    </xf>
    <xf numFmtId="0" fontId="42" fillId="0" borderId="1" xfId="8" applyFont="1" applyFill="1" applyBorder="1" applyAlignment="1">
      <alignment horizontal="center" vertical="center" wrapText="1"/>
    </xf>
    <xf numFmtId="0" fontId="50" fillId="4" borderId="2" xfId="8" applyFont="1" applyFill="1" applyBorder="1" applyAlignment="1">
      <alignment horizontal="center" vertical="center" wrapText="1"/>
    </xf>
    <xf numFmtId="0" fontId="29" fillId="0" borderId="0" xfId="5" applyFont="1" applyFill="1" applyBorder="1" applyAlignment="1">
      <alignment horizontal="left" vertical="top" wrapText="1"/>
    </xf>
    <xf numFmtId="0" fontId="54" fillId="4" borderId="46" xfId="0" applyFont="1" applyFill="1" applyBorder="1" applyAlignment="1">
      <alignment horizontal="center" vertical="top"/>
    </xf>
    <xf numFmtId="0" fontId="54" fillId="4" borderId="22" xfId="0" applyFont="1" applyFill="1" applyBorder="1" applyAlignment="1">
      <alignment horizontal="center" vertical="top"/>
    </xf>
    <xf numFmtId="0" fontId="17" fillId="0" borderId="6" xfId="0" applyFont="1" applyBorder="1" applyAlignment="1">
      <alignment horizontal="left" vertical="center" wrapText="1"/>
    </xf>
    <xf numFmtId="0" fontId="19" fillId="4" borderId="6" xfId="5" applyFont="1" applyFill="1" applyBorder="1" applyAlignment="1">
      <alignment horizontal="left" vertical="center" wrapText="1"/>
    </xf>
    <xf numFmtId="0" fontId="17" fillId="0" borderId="15" xfId="0" applyFont="1" applyBorder="1" applyAlignment="1">
      <alignment horizontal="center" vertical="center" wrapText="1"/>
    </xf>
    <xf numFmtId="0" fontId="17" fillId="4" borderId="2" xfId="0" applyFont="1" applyFill="1" applyBorder="1" applyAlignment="1">
      <alignment horizontal="left" vertical="top" wrapText="1"/>
    </xf>
    <xf numFmtId="0" fontId="55" fillId="4" borderId="54" xfId="0" applyFont="1" applyFill="1" applyBorder="1" applyAlignment="1">
      <alignment horizontal="center" vertical="top" wrapText="1"/>
    </xf>
    <xf numFmtId="0" fontId="55" fillId="4" borderId="54" xfId="0" applyFont="1" applyFill="1" applyBorder="1" applyAlignment="1">
      <alignment horizontal="center" vertical="top"/>
    </xf>
    <xf numFmtId="0" fontId="56" fillId="4" borderId="54" xfId="5" applyFont="1" applyFill="1" applyBorder="1" applyAlignment="1">
      <alignment horizontal="left" vertical="top" wrapText="1"/>
    </xf>
    <xf numFmtId="0" fontId="21" fillId="0" borderId="54" xfId="0" applyFont="1" applyBorder="1" applyAlignment="1">
      <alignment horizontal="center" vertical="top" wrapText="1"/>
    </xf>
    <xf numFmtId="0" fontId="22" fillId="6" borderId="25" xfId="0" applyFont="1" applyFill="1" applyBorder="1" applyAlignment="1">
      <alignment horizontal="center" vertical="top"/>
    </xf>
    <xf numFmtId="0" fontId="26" fillId="4" borderId="6" xfId="0" applyFont="1" applyFill="1" applyBorder="1" applyAlignment="1">
      <alignment horizontal="center" vertical="top"/>
    </xf>
    <xf numFmtId="0" fontId="6" fillId="0" borderId="0" xfId="0" applyFont="1" applyAlignment="1">
      <alignment horizontal="left" vertical="center"/>
    </xf>
    <xf numFmtId="0" fontId="6" fillId="0" borderId="0" xfId="0" applyFont="1" applyAlignment="1">
      <alignment horizontal="center" vertical="center" wrapText="1"/>
    </xf>
    <xf numFmtId="0" fontId="6" fillId="0" borderId="0" xfId="0" applyFont="1" applyAlignment="1">
      <alignment vertical="center"/>
    </xf>
    <xf numFmtId="0" fontId="4" fillId="0" borderId="0" xfId="0" applyFont="1" applyAlignment="1">
      <alignment horizontal="center" vertical="center"/>
    </xf>
    <xf numFmtId="0" fontId="13" fillId="0" borderId="6" xfId="0" applyFont="1" applyFill="1" applyBorder="1" applyAlignment="1">
      <alignment horizontal="center" vertical="top"/>
    </xf>
    <xf numFmtId="0" fontId="13" fillId="0" borderId="22" xfId="0" applyFont="1" applyFill="1" applyBorder="1" applyAlignment="1">
      <alignment vertical="top"/>
    </xf>
    <xf numFmtId="0" fontId="23" fillId="0" borderId="0" xfId="6" applyFont="1" applyFill="1" applyBorder="1" applyAlignment="1">
      <alignment vertical="top"/>
    </xf>
    <xf numFmtId="0" fontId="40" fillId="0" borderId="3" xfId="6" applyFont="1" applyFill="1" applyBorder="1"/>
    <xf numFmtId="0" fontId="20" fillId="4" borderId="36" xfId="6" applyFont="1" applyFill="1" applyBorder="1" applyAlignment="1">
      <alignment horizontal="center" vertical="center"/>
    </xf>
    <xf numFmtId="2" fontId="20" fillId="0" borderId="6" xfId="6" applyNumberFormat="1" applyFont="1" applyFill="1" applyBorder="1" applyAlignment="1">
      <alignment horizontal="center" vertical="center"/>
    </xf>
    <xf numFmtId="0" fontId="17" fillId="4" borderId="6" xfId="0" applyFont="1" applyFill="1" applyBorder="1" applyAlignment="1">
      <alignment horizontal="center" vertical="center"/>
    </xf>
    <xf numFmtId="0" fontId="17" fillId="0" borderId="55" xfId="0" applyFont="1" applyBorder="1" applyAlignment="1">
      <alignment horizontal="center" vertical="center" wrapText="1"/>
    </xf>
    <xf numFmtId="0" fontId="17" fillId="0" borderId="0" xfId="0" applyFont="1" applyBorder="1" applyAlignment="1">
      <alignment horizontal="left" vertical="top" wrapText="1"/>
    </xf>
    <xf numFmtId="0" fontId="26" fillId="0" borderId="34" xfId="0" applyFont="1" applyBorder="1"/>
    <xf numFmtId="166" fontId="13" fillId="0" borderId="6" xfId="0" applyNumberFormat="1" applyFont="1" applyBorder="1" applyAlignment="1">
      <alignment horizontal="center" vertical="top" wrapText="1"/>
    </xf>
    <xf numFmtId="0" fontId="28" fillId="0" borderId="9" xfId="0" applyFont="1" applyBorder="1" applyAlignment="1">
      <alignment horizontal="center" vertical="top"/>
    </xf>
    <xf numFmtId="0" fontId="28" fillId="0" borderId="6" xfId="0" applyFont="1" applyBorder="1" applyAlignment="1">
      <alignment horizontal="center" vertical="top"/>
    </xf>
    <xf numFmtId="0" fontId="28" fillId="0" borderId="0" xfId="0" applyFont="1" applyBorder="1" applyAlignment="1">
      <alignment horizontal="center" vertical="top"/>
    </xf>
    <xf numFmtId="0" fontId="28" fillId="0" borderId="22" xfId="0" applyFont="1" applyBorder="1" applyAlignment="1">
      <alignment horizontal="center" vertical="top"/>
    </xf>
    <xf numFmtId="166" fontId="13" fillId="0" borderId="46" xfId="0" applyNumberFormat="1" applyFont="1" applyBorder="1" applyAlignment="1">
      <alignment horizontal="center" vertical="top" wrapText="1"/>
    </xf>
    <xf numFmtId="0" fontId="28" fillId="0" borderId="46" xfId="0" applyFont="1" applyBorder="1" applyAlignment="1">
      <alignment horizontal="center" vertical="top"/>
    </xf>
    <xf numFmtId="0" fontId="33" fillId="0" borderId="46" xfId="0" applyFont="1" applyBorder="1" applyAlignment="1">
      <alignment horizontal="center" vertical="top"/>
    </xf>
    <xf numFmtId="0" fontId="33" fillId="0" borderId="22" xfId="0" applyFont="1" applyBorder="1" applyAlignment="1">
      <alignment horizontal="center" vertical="top"/>
    </xf>
    <xf numFmtId="0" fontId="21" fillId="7" borderId="54" xfId="0" applyFont="1" applyFill="1" applyBorder="1" applyAlignment="1">
      <alignment horizontal="center" vertical="center" wrapText="1"/>
    </xf>
    <xf numFmtId="0" fontId="21" fillId="7" borderId="54" xfId="0" applyFont="1" applyFill="1" applyBorder="1" applyAlignment="1">
      <alignment horizontal="center" vertical="center"/>
    </xf>
    <xf numFmtId="0" fontId="21" fillId="0" borderId="6" xfId="0" applyFont="1" applyBorder="1" applyAlignment="1">
      <alignment horizontal="center" vertical="center"/>
    </xf>
    <xf numFmtId="0" fontId="40" fillId="0" borderId="54" xfId="0" applyFont="1" applyBorder="1" applyAlignment="1">
      <alignment horizontal="center" vertical="center" wrapText="1"/>
    </xf>
    <xf numFmtId="0" fontId="41" fillId="0" borderId="54" xfId="0" applyFont="1" applyBorder="1" applyAlignment="1">
      <alignment horizontal="center" vertical="center"/>
    </xf>
    <xf numFmtId="0" fontId="40" fillId="0" borderId="54" xfId="0" applyFont="1" applyBorder="1" applyAlignment="1">
      <alignment vertical="center"/>
    </xf>
    <xf numFmtId="0" fontId="40" fillId="0" borderId="54" xfId="0" applyFont="1" applyBorder="1" applyAlignment="1">
      <alignment horizontal="center" vertical="center"/>
    </xf>
    <xf numFmtId="0" fontId="41" fillId="3" borderId="46" xfId="0" applyFont="1" applyFill="1" applyBorder="1" applyAlignment="1">
      <alignment horizontal="center" vertical="top" wrapText="1"/>
    </xf>
    <xf numFmtId="0" fontId="39" fillId="3" borderId="46" xfId="0" applyFont="1" applyFill="1" applyBorder="1" applyAlignment="1">
      <alignment horizontal="center" vertical="top" wrapText="1"/>
    </xf>
    <xf numFmtId="0" fontId="23" fillId="0" borderId="54" xfId="0" applyFont="1" applyBorder="1"/>
    <xf numFmtId="0" fontId="17" fillId="0" borderId="43" xfId="0" applyFont="1" applyBorder="1" applyAlignment="1">
      <alignment horizontal="center" vertical="center"/>
    </xf>
    <xf numFmtId="49" fontId="26" fillId="0" borderId="15" xfId="0" applyNumberFormat="1" applyFont="1" applyBorder="1" applyAlignment="1">
      <alignment horizontal="center" vertical="top" wrapText="1"/>
    </xf>
    <xf numFmtId="49" fontId="26" fillId="0" borderId="43" xfId="0" applyNumberFormat="1" applyFont="1" applyBorder="1" applyAlignment="1">
      <alignment horizontal="center" vertical="top" wrapText="1"/>
    </xf>
    <xf numFmtId="0" fontId="21" fillId="0" borderId="0" xfId="0" applyFont="1" applyAlignment="1">
      <alignment horizontal="center" vertical="center"/>
    </xf>
    <xf numFmtId="167" fontId="36" fillId="0" borderId="0" xfId="0" applyNumberFormat="1" applyFont="1" applyAlignment="1">
      <alignment horizontal="center" vertical="center"/>
    </xf>
    <xf numFmtId="0" fontId="26" fillId="0" borderId="5" xfId="0" applyFont="1" applyBorder="1"/>
    <xf numFmtId="0" fontId="13" fillId="0" borderId="46" xfId="0" applyFont="1" applyBorder="1" applyAlignment="1">
      <alignment horizontal="left" vertical="center" wrapText="1"/>
    </xf>
    <xf numFmtId="0" fontId="13" fillId="0" borderId="22" xfId="0" applyFont="1" applyBorder="1" applyAlignment="1">
      <alignment horizontal="center" vertical="center" wrapText="1"/>
    </xf>
    <xf numFmtId="0" fontId="13" fillId="0" borderId="15" xfId="0" applyFont="1" applyBorder="1" applyAlignment="1">
      <alignment horizontal="center" vertical="center" wrapText="1"/>
    </xf>
    <xf numFmtId="0" fontId="26" fillId="0" borderId="6" xfId="0" applyFont="1" applyBorder="1" applyAlignment="1">
      <alignment horizontal="center" vertical="top" wrapText="1"/>
    </xf>
    <xf numFmtId="0" fontId="28" fillId="0" borderId="15" xfId="0" applyFont="1" applyBorder="1" applyAlignment="1">
      <alignment horizontal="center" vertical="top"/>
    </xf>
    <xf numFmtId="0" fontId="26" fillId="0" borderId="15" xfId="0" applyFont="1" applyBorder="1" applyAlignment="1">
      <alignment horizontal="center" vertical="top"/>
    </xf>
    <xf numFmtId="0" fontId="26" fillId="0" borderId="43" xfId="0" applyFont="1" applyBorder="1" applyAlignment="1">
      <alignment horizontal="left" vertical="top" wrapText="1"/>
    </xf>
    <xf numFmtId="0" fontId="26" fillId="0" borderId="12" xfId="0" applyFont="1" applyBorder="1" applyAlignment="1">
      <alignment horizontal="left" vertical="top" wrapText="1"/>
    </xf>
    <xf numFmtId="0" fontId="26" fillId="0" borderId="13" xfId="0" applyFont="1" applyBorder="1" applyAlignment="1">
      <alignment horizontal="left" vertical="top" wrapText="1"/>
    </xf>
    <xf numFmtId="0" fontId="28" fillId="3" borderId="43" xfId="0" applyFont="1" applyFill="1" applyBorder="1" applyAlignment="1">
      <alignment horizontal="center" vertical="top" wrapText="1"/>
    </xf>
    <xf numFmtId="0" fontId="26" fillId="0" borderId="22" xfId="0" applyFont="1" applyBorder="1" applyAlignment="1">
      <alignment horizontal="center" vertical="top" wrapText="1"/>
    </xf>
    <xf numFmtId="0" fontId="26" fillId="0" borderId="22" xfId="0" applyFont="1" applyBorder="1" applyAlignment="1">
      <alignment horizontal="center" vertical="top"/>
    </xf>
    <xf numFmtId="0" fontId="26" fillId="0" borderId="43" xfId="0" applyFont="1" applyBorder="1" applyAlignment="1">
      <alignment horizontal="center" vertical="top" wrapText="1"/>
    </xf>
    <xf numFmtId="0" fontId="26" fillId="0" borderId="43" xfId="0" applyFont="1" applyBorder="1" applyAlignment="1">
      <alignment horizontal="center" vertical="top"/>
    </xf>
    <xf numFmtId="0" fontId="26" fillId="0" borderId="6" xfId="0" applyFont="1" applyBorder="1" applyAlignment="1">
      <alignment horizontal="center" vertical="center" wrapText="1"/>
    </xf>
    <xf numFmtId="0" fontId="26" fillId="0" borderId="6" xfId="0" applyFont="1" applyBorder="1" applyAlignment="1">
      <alignment horizontal="center" vertical="center"/>
    </xf>
    <xf numFmtId="0" fontId="26" fillId="0" borderId="15" xfId="0" applyFont="1" applyBorder="1" applyAlignment="1">
      <alignment horizontal="center" vertical="center" wrapText="1"/>
    </xf>
    <xf numFmtId="0" fontId="26" fillId="0" borderId="15" xfId="0" applyFont="1" applyBorder="1" applyAlignment="1">
      <alignment horizontal="center" vertical="center"/>
    </xf>
    <xf numFmtId="0" fontId="26" fillId="0" borderId="43" xfId="0" applyFont="1" applyBorder="1" applyAlignment="1">
      <alignment horizontal="center" vertical="center"/>
    </xf>
    <xf numFmtId="0" fontId="26" fillId="0" borderId="22" xfId="0" applyFont="1" applyBorder="1" applyAlignment="1">
      <alignment horizontal="center" vertical="center"/>
    </xf>
    <xf numFmtId="0" fontId="26" fillId="0" borderId="4" xfId="0" applyFont="1" applyBorder="1" applyAlignment="1">
      <alignment horizontal="center" vertical="top" wrapText="1"/>
    </xf>
    <xf numFmtId="0" fontId="26" fillId="0" borderId="4" xfId="0" applyFont="1" applyBorder="1" applyAlignment="1">
      <alignment horizontal="center" vertical="top"/>
    </xf>
    <xf numFmtId="0" fontId="19" fillId="0" borderId="54" xfId="0" applyFont="1" applyBorder="1" applyAlignment="1">
      <alignment horizontal="center" vertical="center" wrapText="1"/>
    </xf>
    <xf numFmtId="0" fontId="19" fillId="0" borderId="54" xfId="0" applyFont="1" applyBorder="1" applyAlignment="1">
      <alignment vertical="center"/>
    </xf>
    <xf numFmtId="2" fontId="19" fillId="0" borderId="54" xfId="0" applyNumberFormat="1" applyFont="1" applyBorder="1" applyAlignment="1">
      <alignment horizontal="center" vertical="center"/>
    </xf>
    <xf numFmtId="0" fontId="19" fillId="4" borderId="20" xfId="0" applyFont="1" applyFill="1" applyBorder="1" applyAlignment="1">
      <alignment horizontal="left" vertical="center" wrapText="1"/>
    </xf>
    <xf numFmtId="0" fontId="26" fillId="4" borderId="46" xfId="0" applyFont="1" applyFill="1" applyBorder="1" applyAlignment="1">
      <alignment horizontal="center" vertical="top" wrapText="1"/>
    </xf>
    <xf numFmtId="0" fontId="26" fillId="4" borderId="6" xfId="0" applyFont="1" applyFill="1" applyBorder="1" applyAlignment="1">
      <alignment horizontal="center" vertical="top" wrapText="1"/>
    </xf>
    <xf numFmtId="0" fontId="26" fillId="4" borderId="46" xfId="0" applyFont="1" applyFill="1" applyBorder="1" applyAlignment="1">
      <alignment horizontal="center" vertical="top"/>
    </xf>
    <xf numFmtId="0" fontId="26" fillId="4" borderId="8" xfId="0" applyNumberFormat="1" applyFont="1" applyFill="1" applyBorder="1" applyAlignment="1">
      <alignment horizontal="center" vertical="top"/>
    </xf>
    <xf numFmtId="0" fontId="26" fillId="4" borderId="55" xfId="0" applyNumberFormat="1" applyFont="1" applyFill="1" applyBorder="1" applyAlignment="1">
      <alignment horizontal="center" vertical="top"/>
    </xf>
    <xf numFmtId="0" fontId="26" fillId="4" borderId="46" xfId="0" applyFont="1" applyFill="1" applyBorder="1" applyAlignment="1">
      <alignment vertical="top" wrapText="1"/>
    </xf>
    <xf numFmtId="0" fontId="60" fillId="4" borderId="46" xfId="0" applyFont="1" applyFill="1" applyBorder="1" applyAlignment="1">
      <alignment horizontal="center" vertical="top"/>
    </xf>
    <xf numFmtId="0" fontId="17" fillId="0" borderId="0" xfId="0" applyFont="1" applyBorder="1" applyAlignment="1">
      <alignment horizontal="left" vertical="top" wrapText="1"/>
    </xf>
    <xf numFmtId="0" fontId="17" fillId="0" borderId="46" xfId="0" applyFont="1" applyBorder="1" applyAlignment="1">
      <alignment horizontal="center"/>
    </xf>
    <xf numFmtId="0" fontId="13" fillId="0" borderId="46" xfId="0" applyFont="1" applyBorder="1" applyAlignment="1">
      <alignment horizontal="center" vertical="top"/>
    </xf>
    <xf numFmtId="0" fontId="33" fillId="0" borderId="46" xfId="0" applyFont="1" applyBorder="1" applyAlignment="1">
      <alignment horizontal="left" vertical="top" wrapText="1"/>
    </xf>
    <xf numFmtId="0" fontId="26" fillId="4" borderId="22" xfId="0" applyFont="1" applyFill="1" applyBorder="1" applyAlignment="1">
      <alignment horizontal="center" vertical="top" wrapText="1"/>
    </xf>
    <xf numFmtId="0" fontId="26" fillId="4" borderId="22" xfId="0" applyFont="1" applyFill="1" applyBorder="1" applyAlignment="1">
      <alignment horizontal="center" vertical="top"/>
    </xf>
    <xf numFmtId="0" fontId="13" fillId="4" borderId="55" xfId="0" applyFont="1" applyFill="1" applyBorder="1" applyAlignment="1">
      <alignment horizontal="left" vertical="top" wrapText="1"/>
    </xf>
    <xf numFmtId="0" fontId="13" fillId="4" borderId="0" xfId="0" applyFont="1" applyFill="1" applyBorder="1" applyAlignment="1">
      <alignment horizontal="left" vertical="top" wrapText="1"/>
    </xf>
    <xf numFmtId="0" fontId="13" fillId="4" borderId="12" xfId="0" applyFont="1" applyFill="1" applyBorder="1" applyAlignment="1">
      <alignment horizontal="left" vertical="top" wrapText="1"/>
    </xf>
    <xf numFmtId="0" fontId="13" fillId="4" borderId="43" xfId="0" applyFont="1" applyFill="1" applyBorder="1" applyAlignment="1">
      <alignment horizontal="left" vertical="top" wrapText="1"/>
    </xf>
    <xf numFmtId="0" fontId="13" fillId="4" borderId="43" xfId="0" applyFont="1" applyFill="1" applyBorder="1" applyAlignment="1">
      <alignment horizontal="center" vertical="top" wrapText="1"/>
    </xf>
    <xf numFmtId="0" fontId="13" fillId="4" borderId="55" xfId="0" applyFont="1" applyFill="1" applyBorder="1" applyAlignment="1">
      <alignment horizontal="center" vertical="top" wrapText="1"/>
    </xf>
    <xf numFmtId="0" fontId="34" fillId="6" borderId="54" xfId="0" applyFont="1" applyFill="1" applyBorder="1" applyAlignment="1">
      <alignment horizontal="center" vertical="center" wrapText="1"/>
    </xf>
    <xf numFmtId="0" fontId="30" fillId="6" borderId="54" xfId="0" applyFont="1" applyFill="1" applyBorder="1" applyAlignment="1">
      <alignment horizontal="center" vertical="center"/>
    </xf>
    <xf numFmtId="0" fontId="34" fillId="6" borderId="54" xfId="0" applyFont="1" applyFill="1" applyBorder="1" applyAlignment="1">
      <alignment vertical="center"/>
    </xf>
    <xf numFmtId="0" fontId="34" fillId="6" borderId="54" xfId="0" applyFont="1" applyFill="1" applyBorder="1"/>
    <xf numFmtId="0" fontId="19" fillId="4" borderId="44" xfId="0" applyFont="1" applyFill="1" applyBorder="1" applyAlignment="1">
      <alignment horizontal="left" vertical="center" wrapText="1"/>
    </xf>
    <xf numFmtId="0" fontId="22" fillId="6" borderId="54" xfId="0" applyFont="1" applyFill="1" applyBorder="1" applyAlignment="1">
      <alignment horizontal="left" vertical="top" wrapText="1"/>
    </xf>
    <xf numFmtId="0" fontId="17" fillId="6" borderId="2" xfId="0" applyFont="1" applyFill="1" applyBorder="1" applyAlignment="1">
      <alignment horizontal="left" vertical="top" wrapText="1"/>
    </xf>
    <xf numFmtId="0" fontId="55" fillId="6" borderId="54" xfId="0" applyFont="1" applyFill="1" applyBorder="1" applyAlignment="1">
      <alignment horizontal="center" vertical="top" wrapText="1"/>
    </xf>
    <xf numFmtId="0" fontId="55" fillId="6" borderId="54" xfId="0" applyFont="1" applyFill="1" applyBorder="1" applyAlignment="1">
      <alignment horizontal="center" vertical="top"/>
    </xf>
    <xf numFmtId="0" fontId="26" fillId="4" borderId="6" xfId="0" applyFont="1" applyFill="1" applyBorder="1" applyAlignment="1">
      <alignment horizontal="left" vertical="top" wrapText="1"/>
    </xf>
    <xf numFmtId="0" fontId="16" fillId="0" borderId="0" xfId="5"/>
    <xf numFmtId="0" fontId="13" fillId="0" borderId="6" xfId="0" applyFont="1" applyBorder="1" applyAlignment="1">
      <alignment horizontal="center" vertical="top"/>
    </xf>
    <xf numFmtId="0" fontId="13" fillId="0" borderId="22" xfId="0" applyFont="1" applyBorder="1" applyAlignment="1">
      <alignment horizontal="center" vertical="top"/>
    </xf>
    <xf numFmtId="0" fontId="13" fillId="0" borderId="0" xfId="0" applyFont="1" applyBorder="1" applyAlignment="1">
      <alignment horizontal="left" vertical="top" wrapText="1"/>
    </xf>
    <xf numFmtId="0" fontId="13" fillId="0" borderId="14" xfId="0" applyFont="1" applyBorder="1" applyAlignment="1">
      <alignment horizontal="left" vertical="top" wrapText="1"/>
    </xf>
    <xf numFmtId="0" fontId="17" fillId="0" borderId="0" xfId="0" applyFont="1" applyBorder="1" applyAlignment="1">
      <alignment horizontal="left" vertical="top" wrapText="1"/>
    </xf>
    <xf numFmtId="0" fontId="26" fillId="4" borderId="8" xfId="0" quotePrefix="1" applyFont="1" applyFill="1" applyBorder="1" applyAlignment="1">
      <alignment horizontal="center" vertical="top" wrapText="1"/>
    </xf>
    <xf numFmtId="0" fontId="60" fillId="4" borderId="55" xfId="0" applyFont="1" applyFill="1" applyBorder="1" applyAlignment="1">
      <alignment horizontal="center" vertical="top" wrapText="1"/>
    </xf>
    <xf numFmtId="0" fontId="60" fillId="4" borderId="14" xfId="0" applyFont="1" applyFill="1" applyBorder="1" applyAlignment="1">
      <alignment horizontal="center" vertical="top"/>
    </xf>
    <xf numFmtId="0" fontId="55" fillId="4" borderId="6" xfId="0" applyFont="1" applyFill="1" applyBorder="1" applyAlignment="1">
      <alignment horizontal="center" vertical="top"/>
    </xf>
    <xf numFmtId="170" fontId="17" fillId="0" borderId="1" xfId="9" applyNumberFormat="1" applyFont="1" applyFill="1" applyBorder="1" applyAlignment="1">
      <alignment horizontal="center" vertical="center"/>
    </xf>
    <xf numFmtId="170" fontId="25" fillId="0" borderId="1" xfId="9" applyNumberFormat="1" applyFont="1" applyFill="1" applyBorder="1" applyAlignment="1">
      <alignment horizontal="center" vertical="center" wrapText="1"/>
    </xf>
    <xf numFmtId="165" fontId="21" fillId="0" borderId="1" xfId="9" applyNumberFormat="1" applyFont="1" applyFill="1" applyBorder="1" applyAlignment="1">
      <alignment horizontal="center" vertical="center"/>
    </xf>
    <xf numFmtId="165" fontId="21" fillId="0" borderId="1" xfId="9" applyNumberFormat="1" applyFont="1" applyFill="1" applyBorder="1" applyAlignment="1">
      <alignment horizontal="center" vertical="center" wrapText="1"/>
    </xf>
    <xf numFmtId="2" fontId="17" fillId="0" borderId="5" xfId="8" applyNumberFormat="1" applyFont="1" applyFill="1" applyBorder="1" applyAlignment="1">
      <alignment horizontal="center" vertical="center" wrapText="1"/>
    </xf>
    <xf numFmtId="2" fontId="17" fillId="0" borderId="1" xfId="8" applyNumberFormat="1" applyFont="1" applyFill="1" applyBorder="1" applyAlignment="1">
      <alignment horizontal="center" vertical="center"/>
    </xf>
    <xf numFmtId="2" fontId="17" fillId="0" borderId="5" xfId="8" applyNumberFormat="1" applyFont="1" applyBorder="1" applyAlignment="1">
      <alignment horizontal="center" vertical="center" wrapText="1"/>
    </xf>
    <xf numFmtId="2" fontId="17" fillId="0" borderId="1" xfId="8" applyNumberFormat="1" applyFont="1" applyBorder="1" applyAlignment="1">
      <alignment horizontal="center" vertical="center"/>
    </xf>
    <xf numFmtId="2" fontId="23" fillId="0" borderId="5" xfId="8" applyNumberFormat="1" applyFont="1" applyFill="1" applyBorder="1" applyAlignment="1">
      <alignment horizontal="center" vertical="center" wrapText="1"/>
    </xf>
    <xf numFmtId="2" fontId="39" fillId="0" borderId="1" xfId="8" applyNumberFormat="1" applyFont="1" applyFill="1" applyBorder="1" applyAlignment="1">
      <alignment horizontal="center" vertical="center"/>
    </xf>
    <xf numFmtId="2" fontId="21" fillId="0" borderId="5" xfId="8" applyNumberFormat="1" applyFont="1" applyFill="1" applyBorder="1" applyAlignment="1">
      <alignment horizontal="center" vertical="center" wrapText="1"/>
    </xf>
    <xf numFmtId="2" fontId="21" fillId="0" borderId="1" xfId="8" applyNumberFormat="1" applyFont="1" applyFill="1" applyBorder="1" applyAlignment="1">
      <alignment horizontal="center" vertical="center"/>
    </xf>
    <xf numFmtId="165" fontId="21" fillId="0" borderId="5" xfId="9" applyNumberFormat="1" applyFont="1" applyFill="1" applyBorder="1" applyAlignment="1">
      <alignment horizontal="center" vertical="center" wrapText="1"/>
    </xf>
    <xf numFmtId="2" fontId="21" fillId="0" borderId="5" xfId="8" applyNumberFormat="1" applyFont="1" applyBorder="1" applyAlignment="1">
      <alignment horizontal="center" vertical="center" wrapText="1"/>
    </xf>
    <xf numFmtId="2" fontId="21" fillId="0" borderId="1" xfId="8" applyNumberFormat="1" applyFont="1" applyBorder="1" applyAlignment="1">
      <alignment horizontal="center" vertical="center"/>
    </xf>
    <xf numFmtId="2" fontId="25" fillId="0" borderId="5" xfId="8" applyNumberFormat="1" applyFont="1" applyFill="1" applyBorder="1" applyAlignment="1">
      <alignment horizontal="center" vertical="center" wrapText="1"/>
    </xf>
    <xf numFmtId="2" fontId="21" fillId="0" borderId="1" xfId="8" applyNumberFormat="1" applyFont="1" applyFill="1" applyBorder="1" applyAlignment="1">
      <alignment horizontal="center" vertical="center" wrapText="1"/>
    </xf>
    <xf numFmtId="2" fontId="25" fillId="0" borderId="1" xfId="8" applyNumberFormat="1" applyFont="1" applyFill="1" applyBorder="1" applyAlignment="1">
      <alignment horizontal="center" vertical="center" wrapText="1"/>
    </xf>
    <xf numFmtId="2" fontId="25" fillId="0" borderId="1" xfId="8" applyNumberFormat="1" applyFont="1" applyFill="1" applyBorder="1" applyAlignment="1">
      <alignment horizontal="center" vertical="center"/>
    </xf>
    <xf numFmtId="2" fontId="17" fillId="0" borderId="1" xfId="8" applyNumberFormat="1" applyFont="1" applyFill="1" applyBorder="1" applyAlignment="1">
      <alignment horizontal="center" vertical="center" wrapText="1"/>
    </xf>
    <xf numFmtId="0" fontId="21" fillId="0" borderId="1" xfId="8" applyNumberFormat="1" applyFont="1" applyFill="1" applyBorder="1" applyAlignment="1">
      <alignment horizontal="center" vertical="center" wrapText="1"/>
    </xf>
    <xf numFmtId="0" fontId="21" fillId="0" borderId="1" xfId="8" applyFont="1" applyFill="1" applyBorder="1" applyAlignment="1">
      <alignment horizontal="center" vertical="center"/>
    </xf>
    <xf numFmtId="2" fontId="21" fillId="0" borderId="7" xfId="8" applyNumberFormat="1" applyFont="1" applyFill="1" applyBorder="1" applyAlignment="1">
      <alignment horizontal="center" vertical="center" wrapText="1"/>
    </xf>
    <xf numFmtId="2" fontId="21" fillId="0" borderId="7" xfId="8" applyNumberFormat="1" applyFont="1" applyFill="1" applyBorder="1" applyAlignment="1">
      <alignment horizontal="center" vertical="center"/>
    </xf>
    <xf numFmtId="0" fontId="17" fillId="0" borderId="1" xfId="8" applyNumberFormat="1" applyFont="1" applyFill="1" applyBorder="1" applyAlignment="1">
      <alignment horizontal="center" vertical="center" wrapText="1"/>
    </xf>
    <xf numFmtId="2" fontId="23" fillId="0" borderId="1" xfId="8" applyNumberFormat="1" applyFont="1" applyFill="1" applyBorder="1" applyAlignment="1">
      <alignment horizontal="center" vertical="center" wrapText="1"/>
    </xf>
    <xf numFmtId="2" fontId="40" fillId="0" borderId="1" xfId="8" applyNumberFormat="1" applyFont="1" applyFill="1" applyBorder="1" applyAlignment="1">
      <alignment horizontal="center" vertical="center" wrapText="1"/>
    </xf>
    <xf numFmtId="2" fontId="41" fillId="0" borderId="1" xfId="8" applyNumberFormat="1" applyFont="1" applyFill="1" applyBorder="1" applyAlignment="1">
      <alignment horizontal="center" vertical="center"/>
    </xf>
    <xf numFmtId="2" fontId="22" fillId="6" borderId="1" xfId="8" applyNumberFormat="1" applyFont="1" applyFill="1" applyBorder="1" applyAlignment="1">
      <alignment horizontal="center" vertical="center" wrapText="1"/>
    </xf>
    <xf numFmtId="2" fontId="22" fillId="6" borderId="1" xfId="8" applyNumberFormat="1" applyFont="1" applyFill="1" applyBorder="1" applyAlignment="1">
      <alignment horizontal="center" vertical="center"/>
    </xf>
    <xf numFmtId="0" fontId="34" fillId="6" borderId="1" xfId="8" applyFont="1" applyFill="1" applyBorder="1"/>
    <xf numFmtId="2" fontId="23" fillId="0" borderId="1" xfId="8" applyNumberFormat="1" applyFont="1" applyBorder="1" applyAlignment="1">
      <alignment horizontal="center" vertical="center" wrapText="1"/>
    </xf>
    <xf numFmtId="2" fontId="39" fillId="0" borderId="1" xfId="8" applyNumberFormat="1" applyFont="1" applyBorder="1" applyAlignment="1">
      <alignment horizontal="center" vertical="center"/>
    </xf>
    <xf numFmtId="2" fontId="40" fillId="0" borderId="1" xfId="8" applyNumberFormat="1" applyFont="1" applyBorder="1" applyAlignment="1">
      <alignment horizontal="center" vertical="center" wrapText="1"/>
    </xf>
    <xf numFmtId="2" fontId="41" fillId="0" borderId="2" xfId="8" applyNumberFormat="1" applyFont="1" applyFill="1" applyBorder="1" applyAlignment="1">
      <alignment horizontal="center" vertical="center" wrapText="1"/>
    </xf>
    <xf numFmtId="2" fontId="22" fillId="6" borderId="11" xfId="8" applyNumberFormat="1" applyFont="1" applyFill="1" applyBorder="1" applyAlignment="1">
      <alignment horizontal="center" vertical="center"/>
    </xf>
    <xf numFmtId="0" fontId="22" fillId="6" borderId="1" xfId="8" applyFont="1" applyFill="1" applyBorder="1" applyAlignment="1">
      <alignment horizontal="center" vertical="center"/>
    </xf>
    <xf numFmtId="170" fontId="21" fillId="0" borderId="1" xfId="9" applyNumberFormat="1" applyFont="1" applyFill="1" applyBorder="1" applyAlignment="1">
      <alignment horizontal="center" vertical="center"/>
    </xf>
    <xf numFmtId="0" fontId="63" fillId="4" borderId="46" xfId="0" applyFont="1" applyFill="1" applyBorder="1" applyAlignment="1">
      <alignment horizontal="left" vertical="center" wrapText="1"/>
    </xf>
    <xf numFmtId="0" fontId="20" fillId="4" borderId="46" xfId="5" applyFont="1" applyFill="1" applyBorder="1" applyAlignment="1">
      <alignment horizontal="left" vertical="center" wrapText="1"/>
    </xf>
    <xf numFmtId="0" fontId="26" fillId="4" borderId="13" xfId="0" applyFont="1" applyFill="1" applyBorder="1" applyAlignment="1">
      <alignment horizontal="center" vertical="top"/>
    </xf>
    <xf numFmtId="0" fontId="26" fillId="4" borderId="43" xfId="0" applyNumberFormat="1" applyFont="1" applyFill="1" applyBorder="1" applyAlignment="1">
      <alignment horizontal="center" vertical="top"/>
    </xf>
    <xf numFmtId="0" fontId="17" fillId="0" borderId="2" xfId="0" applyFont="1" applyBorder="1" applyAlignment="1">
      <alignment horizontal="center" vertical="center"/>
    </xf>
    <xf numFmtId="0" fontId="28" fillId="3" borderId="0" xfId="0" quotePrefix="1" applyFont="1" applyFill="1" applyBorder="1" applyAlignment="1">
      <alignment horizontal="center" vertical="top" wrapText="1"/>
    </xf>
    <xf numFmtId="0" fontId="33" fillId="0" borderId="0" xfId="0" applyFont="1" applyBorder="1" applyAlignment="1">
      <alignment horizontal="left" vertical="top" wrapText="1"/>
    </xf>
    <xf numFmtId="0" fontId="33" fillId="0" borderId="0" xfId="0" applyFont="1" applyFill="1" applyBorder="1" applyAlignment="1">
      <alignment horizontal="center" vertical="top"/>
    </xf>
    <xf numFmtId="0" fontId="33" fillId="0" borderId="9" xfId="0" applyFont="1" applyFill="1" applyBorder="1" applyAlignment="1">
      <alignment horizontal="center" vertical="top"/>
    </xf>
    <xf numFmtId="0" fontId="28" fillId="3" borderId="6" xfId="0" quotePrefix="1" applyFont="1" applyFill="1" applyBorder="1" applyAlignment="1">
      <alignment horizontal="center" vertical="top" wrapText="1"/>
    </xf>
    <xf numFmtId="0" fontId="33" fillId="0" borderId="6" xfId="0" applyFont="1" applyBorder="1" applyAlignment="1">
      <alignment horizontal="center" vertical="top"/>
    </xf>
    <xf numFmtId="0" fontId="33" fillId="0" borderId="43" xfId="0" applyFont="1" applyFill="1" applyBorder="1" applyAlignment="1">
      <alignment horizontal="center" vertical="top"/>
    </xf>
    <xf numFmtId="0" fontId="13" fillId="0" borderId="6" xfId="0" applyFont="1" applyBorder="1" applyAlignment="1">
      <alignment vertical="top" wrapText="1"/>
    </xf>
    <xf numFmtId="0" fontId="13" fillId="0" borderId="55" xfId="0" applyFont="1" applyBorder="1" applyAlignment="1">
      <alignment horizontal="left" vertical="top" wrapText="1"/>
    </xf>
    <xf numFmtId="0" fontId="17" fillId="0" borderId="55" xfId="0" applyFont="1" applyBorder="1" applyAlignment="1">
      <alignment horizontal="left" vertical="top" wrapText="1"/>
    </xf>
    <xf numFmtId="0" fontId="28" fillId="3" borderId="46" xfId="0" quotePrefix="1" applyFont="1" applyFill="1" applyBorder="1" applyAlignment="1">
      <alignment horizontal="center" vertical="top" wrapText="1"/>
    </xf>
    <xf numFmtId="0" fontId="33" fillId="0" borderId="55" xfId="0" applyFont="1" applyFill="1" applyBorder="1" applyAlignment="1">
      <alignment horizontal="center" vertical="top"/>
    </xf>
    <xf numFmtId="0" fontId="13" fillId="0" borderId="46" xfId="0" applyFont="1" applyBorder="1" applyAlignment="1">
      <alignment vertical="top" wrapText="1"/>
    </xf>
    <xf numFmtId="0" fontId="19" fillId="6" borderId="22" xfId="0" applyFont="1" applyFill="1" applyBorder="1"/>
    <xf numFmtId="0" fontId="26" fillId="0" borderId="6" xfId="0" applyFont="1" applyBorder="1"/>
    <xf numFmtId="0" fontId="13" fillId="0" borderId="0" xfId="0" applyFont="1" applyBorder="1" applyAlignment="1">
      <alignment horizontal="center" vertical="top"/>
    </xf>
    <xf numFmtId="0" fontId="13" fillId="0" borderId="9" xfId="0" applyFont="1" applyBorder="1" applyAlignment="1">
      <alignment horizontal="center" vertical="top"/>
    </xf>
    <xf numFmtId="0" fontId="13" fillId="0" borderId="12" xfId="0" applyFont="1" applyBorder="1" applyAlignment="1">
      <alignment horizontal="center" vertical="top"/>
    </xf>
    <xf numFmtId="0" fontId="13" fillId="0" borderId="55" xfId="0" applyFont="1" applyFill="1" applyBorder="1" applyAlignment="1">
      <alignment horizontal="center" vertical="top"/>
    </xf>
    <xf numFmtId="0" fontId="13" fillId="0" borderId="55" xfId="0" applyFont="1" applyFill="1" applyBorder="1" applyAlignment="1">
      <alignment vertical="top"/>
    </xf>
    <xf numFmtId="0" fontId="20" fillId="6" borderId="21" xfId="0" applyFont="1" applyFill="1" applyBorder="1"/>
    <xf numFmtId="0" fontId="13" fillId="4" borderId="34" xfId="0" applyFont="1" applyFill="1" applyBorder="1" applyAlignment="1">
      <alignment horizontal="center" vertical="top"/>
    </xf>
    <xf numFmtId="0" fontId="13" fillId="4" borderId="0" xfId="0" applyFont="1" applyFill="1" applyBorder="1" applyAlignment="1">
      <alignment horizontal="center" vertical="top" wrapText="1"/>
    </xf>
    <xf numFmtId="0" fontId="21" fillId="4" borderId="54" xfId="0" applyFont="1" applyFill="1" applyBorder="1" applyAlignment="1">
      <alignment horizontal="center" vertical="center" wrapText="1"/>
    </xf>
    <xf numFmtId="0" fontId="34" fillId="6" borderId="22" xfId="0" applyFont="1" applyFill="1" applyBorder="1" applyAlignment="1">
      <alignment horizontal="center" vertical="center" wrapText="1"/>
    </xf>
    <xf numFmtId="2" fontId="34" fillId="6" borderId="22" xfId="0" applyNumberFormat="1" applyFont="1" applyFill="1" applyBorder="1" applyAlignment="1">
      <alignment horizontal="center" vertical="center"/>
    </xf>
    <xf numFmtId="0" fontId="22" fillId="6" borderId="1" xfId="0" applyFont="1" applyFill="1" applyBorder="1" applyAlignment="1">
      <alignment horizontal="center" vertical="center" wrapText="1"/>
    </xf>
    <xf numFmtId="166" fontId="22" fillId="6" borderId="22" xfId="0" applyNumberFormat="1" applyFont="1" applyFill="1" applyBorder="1" applyAlignment="1">
      <alignment horizontal="center" vertical="center" wrapText="1"/>
    </xf>
    <xf numFmtId="0" fontId="21" fillId="4" borderId="24" xfId="0" applyFont="1" applyFill="1" applyBorder="1" applyAlignment="1">
      <alignment horizontal="center" vertical="center" wrapText="1"/>
    </xf>
    <xf numFmtId="0" fontId="21" fillId="4" borderId="2" xfId="0" applyFont="1" applyFill="1" applyBorder="1" applyAlignment="1">
      <alignment horizontal="left" vertical="center"/>
    </xf>
    <xf numFmtId="0" fontId="21" fillId="4" borderId="3" xfId="0" applyFont="1" applyFill="1" applyBorder="1" applyAlignment="1">
      <alignment horizontal="left" vertical="center"/>
    </xf>
    <xf numFmtId="166" fontId="17" fillId="4" borderId="24" xfId="0" applyNumberFormat="1" applyFont="1" applyFill="1" applyBorder="1" applyAlignment="1">
      <alignment horizontal="center" vertical="center" wrapText="1"/>
    </xf>
    <xf numFmtId="0" fontId="13" fillId="4" borderId="34" xfId="0" applyFont="1" applyFill="1" applyBorder="1"/>
    <xf numFmtId="2" fontId="34" fillId="6" borderId="54" xfId="0" applyNumberFormat="1" applyFont="1" applyFill="1" applyBorder="1" applyAlignment="1">
      <alignment horizontal="center" vertical="center"/>
    </xf>
    <xf numFmtId="0" fontId="26" fillId="0" borderId="55" xfId="0" applyFont="1" applyBorder="1" applyAlignment="1">
      <alignment horizontal="center" vertical="top" wrapText="1"/>
    </xf>
    <xf numFmtId="0" fontId="26" fillId="0" borderId="55" xfId="0" applyFont="1" applyBorder="1" applyAlignment="1">
      <alignment horizontal="center" vertical="top"/>
    </xf>
    <xf numFmtId="0" fontId="26" fillId="0" borderId="9" xfId="0" applyFont="1" applyBorder="1" applyAlignment="1">
      <alignment horizontal="center" vertical="top"/>
    </xf>
    <xf numFmtId="0" fontId="22" fillId="6" borderId="43" xfId="0" applyFont="1" applyFill="1" applyBorder="1" applyAlignment="1">
      <alignment horizontal="center" vertical="center" wrapText="1"/>
    </xf>
    <xf numFmtId="0" fontId="34" fillId="6" borderId="22" xfId="0" applyFont="1" applyFill="1" applyBorder="1" applyAlignment="1">
      <alignment vertical="center"/>
    </xf>
    <xf numFmtId="0" fontId="22" fillId="6" borderId="6" xfId="0" applyFont="1" applyFill="1" applyBorder="1" applyAlignment="1">
      <alignment horizontal="center" vertical="top" wrapText="1"/>
    </xf>
    <xf numFmtId="0" fontId="26" fillId="0" borderId="0" xfId="0" applyFont="1" applyAlignment="1">
      <alignment vertical="center"/>
    </xf>
    <xf numFmtId="0" fontId="26" fillId="0" borderId="46" xfId="6" applyFont="1" applyFill="1" applyBorder="1" applyAlignment="1">
      <alignment horizontal="center" vertical="top" wrapText="1"/>
    </xf>
    <xf numFmtId="0" fontId="26" fillId="4" borderId="55" xfId="0" applyNumberFormat="1" applyFont="1" applyFill="1" applyBorder="1" applyAlignment="1">
      <alignment horizontal="center" vertical="top"/>
    </xf>
    <xf numFmtId="0" fontId="26" fillId="0" borderId="0" xfId="6" applyFont="1" applyFill="1" applyBorder="1" applyAlignment="1">
      <alignment horizontal="center" vertical="top" wrapText="1"/>
    </xf>
    <xf numFmtId="0" fontId="26" fillId="0" borderId="0" xfId="6" applyFont="1" applyFill="1" applyBorder="1" applyAlignment="1">
      <alignment horizontal="center" vertical="top"/>
    </xf>
    <xf numFmtId="0" fontId="18" fillId="6" borderId="13" xfId="6" applyFont="1" applyFill="1" applyBorder="1" applyAlignment="1">
      <alignment horizontal="center" vertical="center" wrapText="1"/>
    </xf>
    <xf numFmtId="2" fontId="19" fillId="4" borderId="54" xfId="6" applyNumberFormat="1" applyFont="1" applyFill="1" applyBorder="1" applyAlignment="1">
      <alignment horizontal="center" vertical="center" wrapText="1"/>
    </xf>
    <xf numFmtId="0" fontId="19" fillId="6" borderId="24" xfId="6" applyFont="1" applyFill="1" applyBorder="1" applyAlignment="1">
      <alignment horizontal="center" vertical="center"/>
    </xf>
    <xf numFmtId="2" fontId="58" fillId="6" borderId="24" xfId="6" applyNumberFormat="1" applyFont="1" applyFill="1" applyBorder="1" applyAlignment="1">
      <alignment horizontal="center" vertical="center"/>
    </xf>
    <xf numFmtId="0" fontId="19" fillId="4" borderId="5" xfId="6" applyFont="1" applyFill="1" applyBorder="1" applyAlignment="1">
      <alignment horizontal="center" vertical="center" wrapText="1"/>
    </xf>
    <xf numFmtId="0" fontId="19" fillId="4" borderId="24" xfId="6" applyFont="1" applyFill="1" applyBorder="1"/>
    <xf numFmtId="2" fontId="19" fillId="4" borderId="24" xfId="6" applyNumberFormat="1" applyFont="1" applyFill="1" applyBorder="1" applyAlignment="1">
      <alignment horizontal="center" vertical="center"/>
    </xf>
    <xf numFmtId="0" fontId="19" fillId="6" borderId="44" xfId="6" applyFont="1" applyFill="1" applyBorder="1"/>
    <xf numFmtId="0" fontId="35" fillId="6" borderId="13" xfId="6" applyFont="1" applyFill="1" applyBorder="1" applyAlignment="1">
      <alignment horizontal="center" vertical="center" wrapText="1"/>
    </xf>
    <xf numFmtId="0" fontId="35" fillId="6" borderId="21" xfId="6" applyFont="1" applyFill="1" applyBorder="1" applyAlignment="1">
      <alignment horizontal="left" vertical="top" wrapText="1"/>
    </xf>
    <xf numFmtId="0" fontId="40" fillId="4" borderId="54" xfId="6" applyFont="1" applyFill="1" applyBorder="1" applyAlignment="1">
      <alignment horizontal="center" vertical="top" wrapText="1"/>
    </xf>
    <xf numFmtId="2" fontId="40" fillId="4" borderId="54" xfId="6" applyNumberFormat="1" applyFont="1" applyFill="1" applyBorder="1" applyAlignment="1">
      <alignment horizontal="center" vertical="top"/>
    </xf>
    <xf numFmtId="165" fontId="57" fillId="6" borderId="22" xfId="7" applyFont="1" applyFill="1" applyBorder="1" applyAlignment="1">
      <alignment horizontal="center" vertical="center"/>
    </xf>
    <xf numFmtId="0" fontId="35" fillId="6" borderId="22" xfId="6" applyFont="1" applyFill="1" applyBorder="1" applyAlignment="1">
      <alignment horizontal="left" vertical="top" wrapText="1"/>
    </xf>
    <xf numFmtId="0" fontId="19" fillId="4" borderId="54" xfId="6" applyFont="1" applyFill="1" applyBorder="1" applyAlignment="1">
      <alignment horizontal="center" vertical="top" wrapText="1"/>
    </xf>
    <xf numFmtId="2" fontId="40" fillId="4" borderId="54" xfId="6" applyNumberFormat="1" applyFont="1" applyFill="1" applyBorder="1" applyAlignment="1">
      <alignment horizontal="center" vertical="top" wrapText="1"/>
    </xf>
    <xf numFmtId="0" fontId="35" fillId="6" borderId="5" xfId="6" applyFont="1" applyFill="1" applyBorder="1" applyAlignment="1">
      <alignment horizontal="center" vertical="center" wrapText="1"/>
    </xf>
    <xf numFmtId="0" fontId="35" fillId="6" borderId="54" xfId="6" applyFont="1" applyFill="1" applyBorder="1" applyAlignment="1">
      <alignment horizontal="left" vertical="top" wrapText="1"/>
    </xf>
    <xf numFmtId="0" fontId="18" fillId="5" borderId="42" xfId="6" applyFont="1" applyFill="1" applyBorder="1" applyAlignment="1">
      <alignment vertical="center"/>
    </xf>
    <xf numFmtId="0" fontId="35" fillId="6" borderId="22" xfId="6" applyFont="1" applyFill="1" applyBorder="1" applyAlignment="1">
      <alignment horizontal="center" vertical="center" wrapText="1"/>
    </xf>
    <xf numFmtId="0" fontId="19" fillId="4" borderId="46" xfId="5" applyFont="1" applyFill="1" applyBorder="1" applyAlignment="1">
      <alignment horizontal="left" vertical="center" wrapText="1"/>
    </xf>
    <xf numFmtId="0" fontId="21" fillId="0" borderId="0" xfId="8" applyFont="1" applyFill="1" applyBorder="1" applyAlignment="1">
      <alignment horizontal="center" vertical="center" wrapText="1"/>
    </xf>
    <xf numFmtId="0" fontId="21" fillId="0" borderId="0" xfId="8" applyFont="1" applyFill="1" applyAlignment="1">
      <alignment horizontal="center" vertical="center" wrapText="1"/>
    </xf>
    <xf numFmtId="0" fontId="21" fillId="0" borderId="0" xfId="8" applyNumberFormat="1" applyFont="1" applyFill="1" applyAlignment="1">
      <alignment horizontal="center" vertical="center" wrapText="1"/>
    </xf>
    <xf numFmtId="0" fontId="21" fillId="0" borderId="0" xfId="8" applyFont="1" applyFill="1" applyBorder="1" applyAlignment="1">
      <alignment vertical="center"/>
    </xf>
    <xf numFmtId="0" fontId="21" fillId="0" borderId="0" xfId="8" applyFont="1" applyFill="1" applyAlignment="1">
      <alignment horizontal="center" vertical="center"/>
    </xf>
    <xf numFmtId="0" fontId="21" fillId="0" borderId="0" xfId="8" applyFont="1" applyFill="1" applyAlignment="1">
      <alignment horizontal="left" vertical="center"/>
    </xf>
    <xf numFmtId="0" fontId="21" fillId="0" borderId="0" xfId="8" applyFont="1" applyFill="1" applyAlignment="1">
      <alignment vertical="center"/>
    </xf>
    <xf numFmtId="0" fontId="21" fillId="0" borderId="0" xfId="8" applyNumberFormat="1" applyFont="1" applyFill="1" applyAlignment="1">
      <alignment horizontal="center" vertical="center"/>
    </xf>
    <xf numFmtId="0" fontId="20" fillId="0" borderId="0" xfId="8" applyFont="1"/>
    <xf numFmtId="0" fontId="13" fillId="4" borderId="46" xfId="5" applyFont="1" applyFill="1" applyBorder="1" applyAlignment="1">
      <alignment horizontal="left" vertical="top" wrapText="1"/>
    </xf>
    <xf numFmtId="0" fontId="19" fillId="6" borderId="22" xfId="6" applyFont="1" applyFill="1" applyBorder="1"/>
    <xf numFmtId="0" fontId="4" fillId="0" borderId="0" xfId="6" applyFont="1" applyBorder="1" applyAlignment="1">
      <alignment vertical="center"/>
    </xf>
    <xf numFmtId="0" fontId="19" fillId="4" borderId="6" xfId="6" applyFont="1" applyFill="1" applyBorder="1"/>
    <xf numFmtId="0" fontId="64" fillId="0" borderId="46" xfId="5" applyFont="1" applyBorder="1" applyAlignment="1" applyProtection="1">
      <alignment vertical="top" wrapText="1"/>
    </xf>
    <xf numFmtId="0" fontId="13" fillId="4" borderId="8" xfId="0" applyFont="1" applyFill="1" applyBorder="1" applyAlignment="1">
      <alignment horizontal="center" vertical="top"/>
    </xf>
    <xf numFmtId="0" fontId="26" fillId="4" borderId="46" xfId="5" applyFont="1" applyFill="1" applyBorder="1" applyAlignment="1">
      <alignment horizontal="left" vertical="top" wrapText="1"/>
    </xf>
    <xf numFmtId="0" fontId="26" fillId="0" borderId="46" xfId="0" applyFont="1" applyBorder="1"/>
    <xf numFmtId="0" fontId="54" fillId="4" borderId="55" xfId="0" applyFont="1" applyFill="1" applyBorder="1" applyAlignment="1">
      <alignment horizontal="center" vertical="top"/>
    </xf>
    <xf numFmtId="0" fontId="54" fillId="4" borderId="43" xfId="0" applyFont="1" applyFill="1" applyBorder="1" applyAlignment="1">
      <alignment horizontal="center" vertical="top"/>
    </xf>
    <xf numFmtId="0" fontId="34" fillId="6" borderId="56" xfId="0" applyFont="1" applyFill="1" applyBorder="1"/>
    <xf numFmtId="0" fontId="64" fillId="0" borderId="46" xfId="5" applyFont="1" applyBorder="1" applyAlignment="1" applyProtection="1">
      <alignment horizontal="left" vertical="top" wrapText="1"/>
    </xf>
    <xf numFmtId="0" fontId="26" fillId="4" borderId="0" xfId="5" applyFont="1" applyFill="1" applyBorder="1" applyAlignment="1">
      <alignment horizontal="left" vertical="top" wrapText="1"/>
    </xf>
    <xf numFmtId="0" fontId="19" fillId="4" borderId="6" xfId="0" applyFont="1" applyFill="1" applyBorder="1" applyAlignment="1">
      <alignment horizontal="left" vertical="center" wrapText="1"/>
    </xf>
    <xf numFmtId="0" fontId="19" fillId="4" borderId="46" xfId="0" applyFont="1" applyFill="1" applyBorder="1" applyAlignment="1">
      <alignment horizontal="left" vertical="center" wrapText="1"/>
    </xf>
    <xf numFmtId="0" fontId="64" fillId="4" borderId="46" xfId="5" applyFont="1" applyFill="1" applyBorder="1" applyAlignment="1">
      <alignment vertical="top" wrapText="1"/>
    </xf>
    <xf numFmtId="0" fontId="64" fillId="0" borderId="14" xfId="5" applyFont="1" applyBorder="1" applyAlignment="1" applyProtection="1">
      <alignment vertical="top" wrapText="1"/>
    </xf>
    <xf numFmtId="0" fontId="19" fillId="4" borderId="23" xfId="0" applyFont="1" applyFill="1" applyBorder="1" applyAlignment="1">
      <alignment horizontal="left" vertical="top" wrapText="1"/>
    </xf>
    <xf numFmtId="0" fontId="26" fillId="0" borderId="46" xfId="5" applyFont="1" applyBorder="1" applyAlignment="1" applyProtection="1">
      <alignment vertical="top" wrapText="1"/>
    </xf>
    <xf numFmtId="0" fontId="26" fillId="4" borderId="20" xfId="5" applyFont="1" applyFill="1" applyBorder="1" applyAlignment="1">
      <alignment horizontal="left" vertical="top" wrapText="1"/>
    </xf>
    <xf numFmtId="0" fontId="19" fillId="4" borderId="46" xfId="5" applyFont="1" applyFill="1" applyBorder="1" applyAlignment="1">
      <alignment horizontal="left" wrapText="1"/>
    </xf>
    <xf numFmtId="0" fontId="13" fillId="4" borderId="21" xfId="5" applyFont="1" applyFill="1" applyBorder="1" applyAlignment="1">
      <alignment horizontal="left" vertical="top" wrapText="1"/>
    </xf>
    <xf numFmtId="0" fontId="19" fillId="4" borderId="6" xfId="0" applyFont="1" applyFill="1" applyBorder="1" applyAlignment="1">
      <alignment horizontal="left" vertical="top" wrapText="1"/>
    </xf>
    <xf numFmtId="0" fontId="59" fillId="4" borderId="22" xfId="5" applyFont="1" applyFill="1" applyBorder="1" applyAlignment="1">
      <alignment horizontal="left" vertical="top" wrapText="1"/>
    </xf>
    <xf numFmtId="0" fontId="54" fillId="6" borderId="22" xfId="5" applyFont="1" applyFill="1" applyBorder="1" applyAlignment="1">
      <alignment horizontal="left" vertical="top" wrapText="1"/>
    </xf>
    <xf numFmtId="0" fontId="13" fillId="0" borderId="46" xfId="0" applyFont="1" applyBorder="1" applyAlignment="1">
      <alignment vertical="top"/>
    </xf>
    <xf numFmtId="0" fontId="60" fillId="4" borderId="55" xfId="0" applyNumberFormat="1" applyFont="1" applyFill="1" applyBorder="1" applyAlignment="1">
      <alignment horizontal="center" vertical="top"/>
    </xf>
    <xf numFmtId="0" fontId="19" fillId="4" borderId="46" xfId="5" applyFont="1" applyFill="1" applyBorder="1" applyAlignment="1">
      <alignment horizontal="left" vertical="top" wrapText="1"/>
    </xf>
    <xf numFmtId="0" fontId="20" fillId="4" borderId="46" xfId="5" applyFont="1" applyFill="1" applyBorder="1" applyAlignment="1">
      <alignment horizontal="left" wrapText="1"/>
    </xf>
    <xf numFmtId="0" fontId="19" fillId="4" borderId="6" xfId="0" applyFont="1" applyFill="1" applyBorder="1"/>
    <xf numFmtId="0" fontId="26" fillId="4" borderId="0" xfId="0" applyFont="1" applyFill="1"/>
    <xf numFmtId="0" fontId="26" fillId="4" borderId="46" xfId="0" applyFont="1" applyFill="1" applyBorder="1" applyAlignment="1">
      <alignment horizontal="left" vertical="top" wrapText="1"/>
    </xf>
    <xf numFmtId="0" fontId="26" fillId="0" borderId="8" xfId="0" applyFont="1" applyBorder="1" applyAlignment="1">
      <alignment horizontal="center" vertical="top"/>
    </xf>
    <xf numFmtId="0" fontId="26" fillId="8" borderId="46" xfId="5" applyFont="1" applyFill="1" applyBorder="1"/>
    <xf numFmtId="0" fontId="13" fillId="8" borderId="22" xfId="5" applyFont="1" applyFill="1" applyBorder="1"/>
    <xf numFmtId="0" fontId="26" fillId="0" borderId="8" xfId="0" applyFont="1" applyBorder="1" applyAlignment="1">
      <alignment horizontal="center" vertical="center"/>
    </xf>
    <xf numFmtId="0" fontId="26" fillId="0" borderId="55" xfId="0" applyFont="1" applyBorder="1" applyAlignment="1">
      <alignment horizontal="center" vertical="center"/>
    </xf>
    <xf numFmtId="0" fontId="26" fillId="4" borderId="22" xfId="0" applyFont="1" applyFill="1" applyBorder="1" applyAlignment="1">
      <alignment wrapText="1"/>
    </xf>
    <xf numFmtId="0" fontId="26" fillId="4" borderId="22" xfId="0" applyFont="1" applyFill="1" applyBorder="1"/>
    <xf numFmtId="0" fontId="26" fillId="4" borderId="46" xfId="0" applyFont="1" applyFill="1" applyBorder="1"/>
    <xf numFmtId="0" fontId="13" fillId="4" borderId="6" xfId="0" applyFont="1" applyFill="1" applyBorder="1" applyAlignment="1">
      <alignment horizontal="left" vertical="center" wrapText="1"/>
    </xf>
    <xf numFmtId="0" fontId="22" fillId="0" borderId="0" xfId="8" applyFont="1" applyBorder="1"/>
    <xf numFmtId="0" fontId="21" fillId="0" borderId="11" xfId="8" applyFont="1" applyFill="1" applyBorder="1" applyAlignment="1">
      <alignment horizontal="center" vertical="center"/>
    </xf>
    <xf numFmtId="0" fontId="21" fillId="0" borderId="2" xfId="8" applyFont="1" applyFill="1" applyBorder="1" applyAlignment="1">
      <alignment horizontal="center" vertical="center"/>
    </xf>
    <xf numFmtId="0" fontId="21" fillId="0" borderId="8" xfId="8" applyFont="1" applyFill="1" applyBorder="1" applyAlignment="1">
      <alignment horizontal="center" vertical="center"/>
    </xf>
    <xf numFmtId="0" fontId="23" fillId="10" borderId="0" xfId="0" applyFont="1" applyFill="1" applyBorder="1" applyAlignment="1">
      <alignment vertical="center"/>
    </xf>
    <xf numFmtId="0" fontId="21" fillId="10" borderId="0" xfId="0" applyFont="1" applyFill="1" applyBorder="1" applyAlignment="1">
      <alignment horizontal="center" vertical="center"/>
    </xf>
    <xf numFmtId="167" fontId="36" fillId="10" borderId="0" xfId="0" applyNumberFormat="1" applyFont="1" applyFill="1" applyBorder="1" applyAlignment="1">
      <alignment horizontal="center" vertical="center"/>
    </xf>
    <xf numFmtId="0" fontId="23" fillId="10" borderId="0" xfId="0" applyFont="1" applyFill="1"/>
    <xf numFmtId="0" fontId="23" fillId="10" borderId="0" xfId="0" applyFont="1" applyFill="1" applyAlignment="1">
      <alignment vertical="center"/>
    </xf>
    <xf numFmtId="0" fontId="23" fillId="10" borderId="0" xfId="0" applyFont="1" applyFill="1" applyBorder="1" applyAlignment="1">
      <alignment horizontal="center" vertical="center"/>
    </xf>
    <xf numFmtId="0" fontId="23" fillId="10" borderId="0" xfId="0" applyFont="1" applyFill="1" applyAlignment="1">
      <alignment horizontal="center" vertical="center"/>
    </xf>
    <xf numFmtId="0" fontId="23" fillId="10" borderId="0" xfId="0" applyFont="1" applyFill="1" applyAlignment="1">
      <alignment horizontal="center" vertical="center" wrapText="1"/>
    </xf>
    <xf numFmtId="0" fontId="4" fillId="6" borderId="0" xfId="0" applyFont="1" applyFill="1"/>
    <xf numFmtId="169" fontId="41" fillId="10" borderId="18" xfId="8" applyNumberFormat="1" applyFont="1" applyFill="1" applyBorder="1" applyAlignment="1" applyProtection="1">
      <alignment horizontal="center" vertical="center"/>
    </xf>
    <xf numFmtId="169" fontId="41" fillId="10" borderId="19" xfId="8" applyNumberFormat="1" applyFont="1" applyFill="1" applyBorder="1" applyAlignment="1" applyProtection="1">
      <alignment vertical="center"/>
    </xf>
    <xf numFmtId="169" fontId="49" fillId="10" borderId="12" xfId="8" applyNumberFormat="1" applyFont="1" applyFill="1" applyBorder="1" applyAlignment="1" applyProtection="1">
      <alignment vertical="top"/>
    </xf>
    <xf numFmtId="169" fontId="41" fillId="10" borderId="12" xfId="8" applyNumberFormat="1" applyFont="1" applyFill="1" applyBorder="1" applyAlignment="1" applyProtection="1">
      <alignment horizontal="left" vertical="top"/>
    </xf>
    <xf numFmtId="169" fontId="41" fillId="10" borderId="12" xfId="8" applyNumberFormat="1" applyFont="1" applyFill="1" applyBorder="1" applyAlignment="1" applyProtection="1">
      <alignment vertical="top"/>
    </xf>
    <xf numFmtId="0" fontId="21" fillId="10" borderId="12" xfId="8" applyNumberFormat="1" applyFont="1" applyFill="1" applyBorder="1" applyAlignment="1" applyProtection="1">
      <alignment horizontal="center" vertical="top"/>
    </xf>
    <xf numFmtId="0" fontId="21" fillId="10" borderId="12" xfId="8" applyFont="1" applyFill="1" applyBorder="1" applyAlignment="1">
      <alignment horizontal="center" vertical="top"/>
    </xf>
    <xf numFmtId="0" fontId="21" fillId="10" borderId="12" xfId="8" applyFont="1" applyFill="1" applyBorder="1" applyAlignment="1">
      <alignment vertical="top"/>
    </xf>
    <xf numFmtId="0" fontId="21" fillId="10" borderId="13" xfId="8" applyFont="1" applyFill="1" applyBorder="1" applyAlignment="1">
      <alignment vertical="top"/>
    </xf>
    <xf numFmtId="169" fontId="39" fillId="4" borderId="16" xfId="8" applyNumberFormat="1" applyFont="1" applyFill="1" applyBorder="1" applyAlignment="1" applyProtection="1">
      <alignment horizontal="center" vertical="top"/>
    </xf>
    <xf numFmtId="169" fontId="39" fillId="4" borderId="17" xfId="8" applyNumberFormat="1" applyFont="1" applyFill="1" applyBorder="1" applyAlignment="1" applyProtection="1">
      <alignment horizontal="center" vertical="center"/>
    </xf>
    <xf numFmtId="169" fontId="39" fillId="4" borderId="0" xfId="8" quotePrefix="1" applyNumberFormat="1" applyFont="1" applyFill="1" applyBorder="1" applyAlignment="1" applyProtection="1">
      <alignment horizontal="left" vertical="center"/>
    </xf>
    <xf numFmtId="169" fontId="39" fillId="4" borderId="0" xfId="8" applyNumberFormat="1" applyFont="1" applyFill="1" applyBorder="1" applyAlignment="1" applyProtection="1">
      <alignment horizontal="left" vertical="top"/>
    </xf>
    <xf numFmtId="169" fontId="39" fillId="4" borderId="0" xfId="8" applyNumberFormat="1" applyFont="1" applyFill="1" applyBorder="1" applyAlignment="1" applyProtection="1">
      <alignment vertical="top"/>
    </xf>
    <xf numFmtId="169" fontId="39" fillId="4" borderId="15" xfId="8" applyNumberFormat="1" applyFont="1" applyFill="1" applyBorder="1" applyAlignment="1" applyProtection="1">
      <alignment vertical="top"/>
    </xf>
    <xf numFmtId="0" fontId="17" fillId="4" borderId="0" xfId="8" applyNumberFormat="1" applyFont="1" applyFill="1" applyBorder="1" applyAlignment="1" applyProtection="1">
      <alignment horizontal="center" vertical="top"/>
    </xf>
    <xf numFmtId="0" fontId="17" fillId="4" borderId="0" xfId="8" applyFont="1" applyFill="1" applyBorder="1" applyAlignment="1">
      <alignment horizontal="center" vertical="top"/>
    </xf>
    <xf numFmtId="0" fontId="17" fillId="4" borderId="0" xfId="8" applyFont="1" applyFill="1" applyBorder="1" applyAlignment="1">
      <alignment vertical="top"/>
    </xf>
    <xf numFmtId="0" fontId="17" fillId="4" borderId="14" xfId="8" applyFont="1" applyFill="1" applyBorder="1" applyAlignment="1">
      <alignment vertical="top"/>
    </xf>
    <xf numFmtId="169" fontId="39" fillId="4" borderId="0" xfId="8" applyNumberFormat="1" applyFont="1" applyFill="1" applyBorder="1" applyAlignment="1" applyProtection="1">
      <alignment horizontal="left" vertical="center"/>
    </xf>
    <xf numFmtId="0" fontId="17" fillId="4" borderId="15" xfId="8" applyFont="1" applyFill="1" applyBorder="1" applyAlignment="1" applyProtection="1">
      <alignment vertical="center"/>
    </xf>
    <xf numFmtId="0" fontId="17" fillId="4" borderId="0" xfId="8" applyNumberFormat="1" applyFont="1" applyFill="1" applyBorder="1" applyAlignment="1" applyProtection="1">
      <alignment vertical="center"/>
    </xf>
    <xf numFmtId="0" fontId="17" fillId="4" borderId="0" xfId="8" applyFont="1" applyFill="1" applyBorder="1" applyAlignment="1" applyProtection="1">
      <alignment vertical="center"/>
    </xf>
    <xf numFmtId="0" fontId="17" fillId="4" borderId="14" xfId="8" applyFont="1" applyFill="1" applyBorder="1" applyAlignment="1" applyProtection="1">
      <alignment vertical="center"/>
    </xf>
    <xf numFmtId="169" fontId="39" fillId="4" borderId="16" xfId="8" applyNumberFormat="1" applyFont="1" applyFill="1" applyBorder="1" applyAlignment="1" applyProtection="1">
      <alignment horizontal="center" vertical="center"/>
    </xf>
    <xf numFmtId="169" fontId="39" fillId="4" borderId="17" xfId="8" applyNumberFormat="1" applyFont="1" applyFill="1" applyBorder="1" applyAlignment="1" applyProtection="1">
      <alignment vertical="center"/>
    </xf>
    <xf numFmtId="169" fontId="39" fillId="4" borderId="0" xfId="8" applyNumberFormat="1" applyFont="1" applyFill="1" applyBorder="1" applyAlignment="1" applyProtection="1">
      <alignment vertical="center"/>
    </xf>
    <xf numFmtId="0" fontId="23" fillId="4" borderId="0" xfId="8" applyNumberFormat="1" applyFont="1" applyFill="1" applyAlignment="1">
      <alignment vertical="center"/>
    </xf>
    <xf numFmtId="0" fontId="17" fillId="4" borderId="15" xfId="8" applyFont="1" applyFill="1" applyBorder="1" applyAlignment="1">
      <alignment vertical="center"/>
    </xf>
    <xf numFmtId="0" fontId="17" fillId="4" borderId="0" xfId="8" applyFont="1" applyFill="1" applyBorder="1" applyAlignment="1">
      <alignment vertical="center"/>
    </xf>
    <xf numFmtId="0" fontId="17" fillId="4" borderId="14" xfId="8" applyFont="1" applyFill="1" applyBorder="1" applyAlignment="1">
      <alignment vertical="center"/>
    </xf>
    <xf numFmtId="169" fontId="39" fillId="4" borderId="15" xfId="8" applyNumberFormat="1" applyFont="1" applyFill="1" applyBorder="1" applyAlignment="1" applyProtection="1">
      <alignment vertical="center"/>
    </xf>
    <xf numFmtId="0" fontId="17" fillId="4" borderId="0" xfId="8" applyFont="1" applyFill="1" applyBorder="1" applyAlignment="1">
      <alignment horizontal="center" vertical="center"/>
    </xf>
    <xf numFmtId="0" fontId="17" fillId="4" borderId="0" xfId="8" applyNumberFormat="1" applyFont="1" applyFill="1" applyBorder="1" applyAlignment="1">
      <alignment horizontal="center" vertical="center"/>
    </xf>
    <xf numFmtId="0" fontId="37" fillId="4" borderId="0" xfId="8" applyFont="1" applyFill="1" applyBorder="1"/>
    <xf numFmtId="0" fontId="13" fillId="4" borderId="0" xfId="8" applyFont="1" applyFill="1" applyBorder="1" applyAlignment="1">
      <alignment vertical="center"/>
    </xf>
    <xf numFmtId="169" fontId="39" fillId="4" borderId="18" xfId="8" applyNumberFormat="1" applyFont="1" applyFill="1" applyBorder="1" applyAlignment="1" applyProtection="1">
      <alignment horizontal="center" vertical="top"/>
    </xf>
    <xf numFmtId="169" fontId="39" fillId="4" borderId="19" xfId="8" applyNumberFormat="1" applyFont="1" applyFill="1" applyBorder="1" applyAlignment="1" applyProtection="1">
      <alignment vertical="top"/>
    </xf>
    <xf numFmtId="169" fontId="39" fillId="4" borderId="12" xfId="8" applyNumberFormat="1" applyFont="1" applyFill="1" applyBorder="1" applyAlignment="1" applyProtection="1">
      <alignment vertical="top"/>
    </xf>
    <xf numFmtId="169" fontId="39" fillId="4" borderId="12" xfId="8" applyNumberFormat="1" applyFont="1" applyFill="1" applyBorder="1" applyAlignment="1" applyProtection="1">
      <alignment horizontal="left" vertical="top"/>
    </xf>
    <xf numFmtId="169" fontId="39" fillId="4" borderId="11" xfId="8" applyNumberFormat="1" applyFont="1" applyFill="1" applyBorder="1" applyAlignment="1" applyProtection="1">
      <alignment vertical="top"/>
    </xf>
    <xf numFmtId="0" fontId="17" fillId="4" borderId="12" xfId="8" applyNumberFormat="1" applyFont="1" applyFill="1" applyBorder="1" applyAlignment="1" applyProtection="1">
      <alignment horizontal="center" vertical="top"/>
    </xf>
    <xf numFmtId="0" fontId="17" fillId="4" borderId="12" xfId="8" applyFont="1" applyFill="1" applyBorder="1" applyAlignment="1">
      <alignment horizontal="center" vertical="top"/>
    </xf>
    <xf numFmtId="0" fontId="17" fillId="4" borderId="12" xfId="8" applyFont="1" applyFill="1" applyBorder="1"/>
    <xf numFmtId="0" fontId="17" fillId="4" borderId="12" xfId="8" applyFont="1" applyFill="1" applyBorder="1" applyAlignment="1">
      <alignment vertical="top"/>
    </xf>
    <xf numFmtId="0" fontId="17" fillId="4" borderId="13" xfId="8" applyFont="1" applyFill="1" applyBorder="1" applyAlignment="1">
      <alignment vertical="top"/>
    </xf>
    <xf numFmtId="169" fontId="39" fillId="4" borderId="17" xfId="8" applyNumberFormat="1" applyFont="1" applyFill="1" applyBorder="1" applyAlignment="1" applyProtection="1">
      <alignment horizontal="center" vertical="top"/>
    </xf>
    <xf numFmtId="169" fontId="39" fillId="4" borderId="15" xfId="8" applyNumberFormat="1" applyFont="1" applyFill="1" applyBorder="1" applyAlignment="1" applyProtection="1">
      <alignment horizontal="left" vertical="center"/>
    </xf>
    <xf numFmtId="0" fontId="17" fillId="4" borderId="0" xfId="8" applyNumberFormat="1" applyFont="1" applyFill="1" applyBorder="1" applyAlignment="1" applyProtection="1">
      <alignment horizontal="center" vertical="center"/>
    </xf>
    <xf numFmtId="0" fontId="17" fillId="4" borderId="0" xfId="8" applyFont="1" applyFill="1" applyBorder="1" applyAlignment="1">
      <alignment horizontal="left" vertical="top"/>
    </xf>
    <xf numFmtId="0" fontId="17" fillId="4" borderId="14" xfId="8" applyFont="1" applyFill="1" applyBorder="1" applyAlignment="1">
      <alignment horizontal="left" vertical="top"/>
    </xf>
    <xf numFmtId="0" fontId="39" fillId="4" borderId="0" xfId="8" applyNumberFormat="1" applyFont="1" applyFill="1" applyBorder="1" applyAlignment="1" applyProtection="1">
      <alignment horizontal="center" vertical="top"/>
    </xf>
    <xf numFmtId="0" fontId="53" fillId="4" borderId="0" xfId="8" applyFont="1" applyFill="1" applyBorder="1"/>
    <xf numFmtId="0" fontId="23" fillId="4" borderId="0" xfId="6" applyFont="1" applyFill="1" applyBorder="1" applyAlignment="1">
      <alignment vertical="center"/>
    </xf>
    <xf numFmtId="0" fontId="21" fillId="4" borderId="0" xfId="6" applyFont="1" applyFill="1" applyBorder="1" applyAlignment="1">
      <alignment horizontal="center" vertical="center"/>
    </xf>
    <xf numFmtId="0" fontId="20" fillId="4" borderId="0" xfId="6" applyFont="1" applyFill="1" applyBorder="1" applyAlignment="1">
      <alignment horizontal="center" vertical="center"/>
    </xf>
    <xf numFmtId="167" fontId="36" fillId="4" borderId="0" xfId="6" applyNumberFormat="1" applyFont="1" applyFill="1" applyBorder="1" applyAlignment="1">
      <alignment horizontal="center" vertical="center"/>
    </xf>
    <xf numFmtId="0" fontId="26" fillId="4" borderId="0" xfId="6" applyFont="1" applyFill="1" applyBorder="1" applyAlignment="1">
      <alignment vertical="center"/>
    </xf>
    <xf numFmtId="0" fontId="23" fillId="4" borderId="0" xfId="6" applyFont="1" applyFill="1" applyAlignment="1">
      <alignment vertical="center"/>
    </xf>
    <xf numFmtId="0" fontId="23" fillId="4" borderId="0" xfId="6" applyFont="1" applyFill="1" applyBorder="1" applyAlignment="1">
      <alignment horizontal="center" vertical="center"/>
    </xf>
    <xf numFmtId="0" fontId="26" fillId="4" borderId="0" xfId="6" applyFont="1" applyFill="1" applyAlignment="1">
      <alignment horizontal="center" vertical="center"/>
    </xf>
    <xf numFmtId="0" fontId="23" fillId="4" borderId="0" xfId="6" applyFont="1" applyFill="1" applyAlignment="1">
      <alignment horizontal="center" vertical="center" wrapText="1"/>
    </xf>
    <xf numFmtId="0" fontId="23" fillId="4" borderId="0" xfId="6" applyFont="1" applyFill="1" applyAlignment="1">
      <alignment horizontal="center" vertical="center"/>
    </xf>
    <xf numFmtId="0" fontId="26" fillId="4" borderId="0" xfId="6" applyFont="1" applyFill="1" applyAlignment="1">
      <alignment vertical="center"/>
    </xf>
    <xf numFmtId="0" fontId="23" fillId="4" borderId="0" xfId="6" applyNumberFormat="1" applyFont="1" applyFill="1" applyAlignment="1">
      <alignment vertical="center"/>
    </xf>
    <xf numFmtId="0" fontId="17" fillId="4" borderId="0" xfId="6" applyFont="1" applyFill="1" applyBorder="1" applyAlignment="1">
      <alignment vertical="center"/>
    </xf>
    <xf numFmtId="0" fontId="23" fillId="4" borderId="0" xfId="6" applyFont="1" applyFill="1"/>
    <xf numFmtId="0" fontId="23" fillId="4" borderId="0" xfId="6" applyNumberFormat="1" applyFont="1" applyFill="1" applyBorder="1" applyAlignment="1">
      <alignment vertical="center"/>
    </xf>
    <xf numFmtId="0" fontId="17" fillId="4" borderId="0" xfId="6" applyFont="1" applyFill="1" applyBorder="1" applyAlignment="1">
      <alignment horizontal="center" vertical="center"/>
    </xf>
    <xf numFmtId="0" fontId="40" fillId="4" borderId="0" xfId="0" applyFont="1" applyFill="1"/>
    <xf numFmtId="0" fontId="23" fillId="4" borderId="0" xfId="0" applyFont="1" applyFill="1" applyBorder="1" applyAlignment="1">
      <alignment vertical="center"/>
    </xf>
    <xf numFmtId="0" fontId="21" fillId="4" borderId="0" xfId="0" applyFont="1" applyFill="1" applyBorder="1" applyAlignment="1">
      <alignment horizontal="center" vertical="center"/>
    </xf>
    <xf numFmtId="167" fontId="36" fillId="4" borderId="0" xfId="0" applyNumberFormat="1" applyFont="1" applyFill="1" applyBorder="1" applyAlignment="1">
      <alignment horizontal="center" vertical="center"/>
    </xf>
    <xf numFmtId="0" fontId="23" fillId="4" borderId="0" xfId="0" applyFont="1" applyFill="1" applyAlignment="1">
      <alignment vertical="center"/>
    </xf>
    <xf numFmtId="0" fontId="23" fillId="4" borderId="0" xfId="0" applyFont="1" applyFill="1" applyBorder="1" applyAlignment="1">
      <alignment horizontal="center" vertical="center"/>
    </xf>
    <xf numFmtId="0" fontId="23" fillId="4" borderId="0" xfId="0" applyFont="1" applyFill="1" applyAlignment="1">
      <alignment horizontal="center" vertical="center"/>
    </xf>
    <xf numFmtId="0" fontId="23" fillId="4" borderId="0" xfId="0" applyFont="1" applyFill="1" applyAlignment="1">
      <alignment horizontal="center" vertical="center" wrapText="1"/>
    </xf>
    <xf numFmtId="0" fontId="23" fillId="4" borderId="0" xfId="0" applyFont="1" applyFill="1"/>
    <xf numFmtId="0" fontId="21" fillId="4" borderId="0" xfId="0" applyFont="1" applyFill="1" applyBorder="1"/>
    <xf numFmtId="0" fontId="17" fillId="4" borderId="0" xfId="0" applyFont="1" applyFill="1" applyBorder="1" applyAlignment="1">
      <alignment horizontal="center" vertical="center"/>
    </xf>
    <xf numFmtId="0" fontId="17" fillId="4" borderId="0" xfId="0" applyFont="1" applyFill="1" applyBorder="1" applyAlignment="1">
      <alignment vertical="center"/>
    </xf>
    <xf numFmtId="0" fontId="17" fillId="4" borderId="0" xfId="4" applyFont="1" applyFill="1" applyBorder="1" applyAlignment="1">
      <alignment horizontal="left" indent="5"/>
    </xf>
    <xf numFmtId="0" fontId="23" fillId="4" borderId="0" xfId="0" applyNumberFormat="1" applyFont="1" applyFill="1" applyAlignment="1">
      <alignment vertical="center"/>
    </xf>
    <xf numFmtId="0" fontId="23" fillId="4" borderId="0" xfId="0" applyNumberFormat="1" applyFont="1" applyFill="1" applyBorder="1" applyAlignment="1">
      <alignment horizontal="left" vertical="top" wrapText="1"/>
    </xf>
    <xf numFmtId="0" fontId="23" fillId="4" borderId="0" xfId="0" applyNumberFormat="1" applyFont="1" applyFill="1" applyBorder="1" applyAlignment="1">
      <alignment vertical="center"/>
    </xf>
    <xf numFmtId="0" fontId="37" fillId="4" borderId="0" xfId="0" applyFont="1" applyFill="1" applyBorder="1"/>
    <xf numFmtId="0" fontId="4" fillId="4" borderId="0" xfId="0" applyFont="1" applyFill="1" applyAlignment="1">
      <alignment vertical="center"/>
    </xf>
    <xf numFmtId="0" fontId="4" fillId="4" borderId="0" xfId="0" applyFont="1" applyFill="1" applyBorder="1" applyAlignment="1">
      <alignment horizontal="center" vertical="center"/>
    </xf>
    <xf numFmtId="0" fontId="6" fillId="4" borderId="0" xfId="4" applyFont="1" applyFill="1" applyAlignment="1">
      <alignment horizontal="left" indent="5"/>
    </xf>
    <xf numFmtId="0" fontId="15" fillId="4" borderId="0" xfId="0" applyFont="1" applyFill="1" applyBorder="1"/>
    <xf numFmtId="0" fontId="5" fillId="4" borderId="0" xfId="0" applyFont="1" applyFill="1" applyBorder="1" applyAlignment="1">
      <alignment horizontal="center" vertical="center"/>
    </xf>
    <xf numFmtId="0" fontId="5" fillId="4" borderId="0" xfId="0" applyFont="1" applyFill="1" applyBorder="1" applyAlignment="1">
      <alignment vertical="center"/>
    </xf>
    <xf numFmtId="0" fontId="4" fillId="4" borderId="0" xfId="0" applyNumberFormat="1" applyFont="1" applyFill="1" applyBorder="1" applyAlignment="1">
      <alignment vertical="center"/>
    </xf>
    <xf numFmtId="0" fontId="4" fillId="4" borderId="0" xfId="0" applyNumberFormat="1" applyFont="1" applyFill="1" applyBorder="1" applyAlignment="1">
      <alignment vertical="top" wrapText="1"/>
    </xf>
    <xf numFmtId="0" fontId="17" fillId="4" borderId="0" xfId="0" applyFont="1" applyFill="1" applyBorder="1" applyAlignment="1">
      <alignment horizontal="left" vertical="center"/>
    </xf>
    <xf numFmtId="0" fontId="40" fillId="4" borderId="0" xfId="0" applyNumberFormat="1" applyFont="1" applyFill="1" applyAlignment="1">
      <alignment vertical="center"/>
    </xf>
    <xf numFmtId="0" fontId="40" fillId="4" borderId="0" xfId="0" applyFont="1" applyFill="1" applyAlignment="1">
      <alignment horizontal="center" vertical="center"/>
    </xf>
    <xf numFmtId="0" fontId="40" fillId="4" borderId="0" xfId="0" applyFont="1" applyFill="1" applyAlignment="1">
      <alignment vertical="center"/>
    </xf>
    <xf numFmtId="0" fontId="6" fillId="4" borderId="0" xfId="0" applyFont="1" applyFill="1" applyBorder="1" applyAlignment="1">
      <alignment horizontal="left" vertical="center"/>
    </xf>
    <xf numFmtId="0" fontId="4" fillId="4" borderId="0" xfId="0" applyFont="1" applyFill="1"/>
    <xf numFmtId="0" fontId="5" fillId="4" borderId="0" xfId="4" applyFont="1" applyFill="1" applyAlignment="1">
      <alignment horizontal="left" indent="5"/>
    </xf>
    <xf numFmtId="0" fontId="6" fillId="4" borderId="0" xfId="0" applyFont="1" applyFill="1" applyBorder="1" applyAlignment="1">
      <alignment horizontal="center" vertical="center"/>
    </xf>
    <xf numFmtId="0" fontId="4" fillId="4" borderId="0" xfId="0" applyFont="1" applyFill="1" applyAlignment="1">
      <alignment horizontal="center"/>
    </xf>
    <xf numFmtId="0" fontId="26" fillId="4" borderId="46" xfId="0" applyFont="1" applyFill="1" applyBorder="1" applyAlignment="1">
      <alignment horizontal="center" vertical="top" wrapText="1"/>
    </xf>
    <xf numFmtId="0" fontId="26" fillId="4" borderId="46" xfId="0" applyFont="1" applyFill="1" applyBorder="1" applyAlignment="1">
      <alignment horizontal="center" vertical="top"/>
    </xf>
    <xf numFmtId="0" fontId="26" fillId="4" borderId="6" xfId="0" applyFont="1" applyFill="1" applyBorder="1" applyAlignment="1">
      <alignment horizontal="center" vertical="top" wrapText="1"/>
    </xf>
    <xf numFmtId="0" fontId="26" fillId="4" borderId="54" xfId="0" applyFont="1" applyFill="1" applyBorder="1" applyAlignment="1">
      <alignment horizontal="center" vertical="top" wrapText="1"/>
    </xf>
    <xf numFmtId="0" fontId="26" fillId="4" borderId="54" xfId="0" applyFont="1" applyFill="1" applyBorder="1" applyAlignment="1">
      <alignment horizontal="center" vertical="top"/>
    </xf>
    <xf numFmtId="0" fontId="26" fillId="4" borderId="5" xfId="5" applyFont="1" applyFill="1" applyBorder="1" applyAlignment="1">
      <alignment horizontal="left" vertical="top" wrapText="1"/>
    </xf>
    <xf numFmtId="0" fontId="26" fillId="4" borderId="0" xfId="0" applyFont="1" applyFill="1" applyBorder="1" applyAlignment="1">
      <alignment horizontal="center" vertical="top"/>
    </xf>
    <xf numFmtId="0" fontId="26" fillId="4" borderId="3" xfId="0" applyFont="1" applyFill="1" applyBorder="1" applyAlignment="1">
      <alignment horizontal="center" vertical="top"/>
    </xf>
    <xf numFmtId="0" fontId="26" fillId="4" borderId="9" xfId="0" applyFont="1" applyFill="1" applyBorder="1" applyAlignment="1">
      <alignment horizontal="center" vertical="top"/>
    </xf>
    <xf numFmtId="0" fontId="19" fillId="4" borderId="6" xfId="5" applyFont="1" applyFill="1" applyBorder="1" applyAlignment="1">
      <alignment horizontal="left" vertical="top" wrapText="1"/>
    </xf>
    <xf numFmtId="0" fontId="34" fillId="0" borderId="54" xfId="0" applyFont="1" applyBorder="1" applyAlignment="1">
      <alignment horizontal="right" vertical="center"/>
    </xf>
    <xf numFmtId="0" fontId="19" fillId="4" borderId="5" xfId="0" applyFont="1" applyFill="1" applyBorder="1" applyAlignment="1">
      <alignment horizontal="center" vertical="top"/>
    </xf>
    <xf numFmtId="0" fontId="22" fillId="4" borderId="24" xfId="0" applyFont="1" applyFill="1" applyBorder="1" applyAlignment="1">
      <alignment horizontal="center" vertical="top"/>
    </xf>
    <xf numFmtId="0" fontId="22" fillId="4" borderId="2" xfId="0" applyFont="1" applyFill="1" applyBorder="1" applyAlignment="1">
      <alignment vertical="center" wrapText="1"/>
    </xf>
    <xf numFmtId="0" fontId="34" fillId="4" borderId="24" xfId="0" applyFont="1" applyFill="1" applyBorder="1" applyAlignment="1">
      <alignment horizontal="center" vertical="center" wrapText="1"/>
    </xf>
    <xf numFmtId="0" fontId="30" fillId="4" borderId="24" xfId="0" applyFont="1" applyFill="1" applyBorder="1" applyAlignment="1">
      <alignment horizontal="center" vertical="center"/>
    </xf>
    <xf numFmtId="0" fontId="34" fillId="4" borderId="24" xfId="0" applyFont="1" applyFill="1" applyBorder="1" applyAlignment="1">
      <alignment vertical="center"/>
    </xf>
    <xf numFmtId="0" fontId="34" fillId="4" borderId="24" xfId="0" applyNumberFormat="1" applyFont="1" applyFill="1" applyBorder="1" applyAlignment="1">
      <alignment horizontal="center" vertical="center"/>
    </xf>
    <xf numFmtId="0" fontId="34" fillId="4" borderId="23" xfId="0" applyFont="1" applyFill="1" applyBorder="1"/>
    <xf numFmtId="0" fontId="34" fillId="4" borderId="54" xfId="0" applyFont="1" applyFill="1" applyBorder="1" applyAlignment="1">
      <alignment horizontal="center" vertical="top"/>
    </xf>
    <xf numFmtId="0" fontId="23" fillId="4" borderId="2" xfId="0" applyFont="1" applyFill="1" applyBorder="1" applyAlignment="1">
      <alignment horizontal="center" vertical="top" wrapText="1"/>
    </xf>
    <xf numFmtId="0" fontId="23" fillId="4" borderId="54" xfId="0" applyFont="1" applyFill="1" applyBorder="1" applyAlignment="1">
      <alignment horizontal="center" vertical="top" wrapText="1"/>
    </xf>
    <xf numFmtId="0" fontId="23" fillId="4" borderId="54" xfId="0" applyFont="1" applyFill="1" applyBorder="1" applyAlignment="1">
      <alignment horizontal="center" vertical="top"/>
    </xf>
    <xf numFmtId="0" fontId="40" fillId="4" borderId="54" xfId="0" applyFont="1" applyFill="1" applyBorder="1" applyAlignment="1">
      <alignment horizontal="center" vertical="top"/>
    </xf>
    <xf numFmtId="0" fontId="61" fillId="4" borderId="22" xfId="5" applyFont="1" applyFill="1" applyBorder="1" applyAlignment="1">
      <alignment horizontal="left" vertical="top" wrapText="1"/>
    </xf>
    <xf numFmtId="0" fontId="22" fillId="4" borderId="54" xfId="0" applyFont="1" applyFill="1" applyBorder="1" applyAlignment="1">
      <alignment horizontal="center" vertical="top"/>
    </xf>
    <xf numFmtId="0" fontId="22" fillId="4" borderId="54" xfId="0" applyFont="1" applyFill="1" applyBorder="1" applyAlignment="1">
      <alignment vertical="center" wrapText="1"/>
    </xf>
    <xf numFmtId="0" fontId="34" fillId="4" borderId="5" xfId="0" applyFont="1" applyFill="1" applyBorder="1" applyAlignment="1">
      <alignment horizontal="center" vertical="center" wrapText="1"/>
    </xf>
    <xf numFmtId="0" fontId="30" fillId="4" borderId="54" xfId="0" applyFont="1" applyFill="1" applyBorder="1" applyAlignment="1">
      <alignment horizontal="center" vertical="center"/>
    </xf>
    <xf numFmtId="0" fontId="34" fillId="4" borderId="54" xfId="0" applyFont="1" applyFill="1" applyBorder="1" applyAlignment="1">
      <alignment vertical="center"/>
    </xf>
    <xf numFmtId="0" fontId="34" fillId="4" borderId="54" xfId="0" applyNumberFormat="1" applyFont="1" applyFill="1" applyBorder="1" applyAlignment="1">
      <alignment horizontal="center" vertical="center"/>
    </xf>
    <xf numFmtId="0" fontId="34" fillId="4" borderId="54" xfId="0" applyFont="1" applyFill="1" applyBorder="1"/>
    <xf numFmtId="0" fontId="26" fillId="4" borderId="6" xfId="0" applyFont="1" applyFill="1" applyBorder="1" applyAlignment="1">
      <alignment horizontal="center" vertical="top" wrapText="1"/>
    </xf>
    <xf numFmtId="0" fontId="26" fillId="4" borderId="46" xfId="0" applyFont="1" applyFill="1" applyBorder="1" applyAlignment="1">
      <alignment horizontal="center" vertical="top" wrapText="1"/>
    </xf>
    <xf numFmtId="0" fontId="26" fillId="4" borderId="6" xfId="0" applyFont="1" applyFill="1" applyBorder="1" applyAlignment="1">
      <alignment horizontal="center" vertical="top"/>
    </xf>
    <xf numFmtId="0" fontId="26" fillId="4" borderId="46" xfId="0" applyFont="1" applyFill="1" applyBorder="1" applyAlignment="1">
      <alignment horizontal="center" vertical="top"/>
    </xf>
    <xf numFmtId="0" fontId="26" fillId="0" borderId="6" xfId="0" applyFont="1" applyBorder="1" applyAlignment="1">
      <alignment horizontal="center" vertical="top"/>
    </xf>
    <xf numFmtId="0" fontId="26" fillId="0" borderId="46" xfId="0" applyFont="1" applyBorder="1" applyAlignment="1">
      <alignment horizontal="center" vertical="top"/>
    </xf>
    <xf numFmtId="17" fontId="26" fillId="4" borderId="6" xfId="0" quotePrefix="1" applyNumberFormat="1" applyFont="1" applyFill="1" applyBorder="1" applyAlignment="1">
      <alignment horizontal="center" vertical="top" wrapText="1"/>
    </xf>
    <xf numFmtId="0" fontId="40" fillId="4" borderId="54" xfId="6" applyFont="1" applyFill="1" applyBorder="1" applyAlignment="1">
      <alignment horizontal="center" vertical="center" wrapText="1"/>
    </xf>
    <xf numFmtId="0" fontId="40" fillId="4" borderId="54" xfId="6" applyFont="1" applyFill="1" applyBorder="1" applyAlignment="1">
      <alignment horizontal="center" vertical="top"/>
    </xf>
    <xf numFmtId="0" fontId="19" fillId="4" borderId="54" xfId="6" applyFont="1" applyFill="1" applyBorder="1" applyAlignment="1">
      <alignment horizontal="center" vertical="top"/>
    </xf>
    <xf numFmtId="0" fontId="19" fillId="4" borderId="54" xfId="6" applyFont="1" applyFill="1" applyBorder="1" applyAlignment="1">
      <alignment vertical="top" wrapText="1"/>
    </xf>
    <xf numFmtId="0" fontId="26" fillId="4" borderId="8" xfId="0" applyNumberFormat="1" applyFont="1" applyFill="1" applyBorder="1" applyAlignment="1">
      <alignment horizontal="center" vertical="top"/>
    </xf>
    <xf numFmtId="0" fontId="26" fillId="4" borderId="55" xfId="0" applyNumberFormat="1" applyFont="1" applyFill="1" applyBorder="1" applyAlignment="1">
      <alignment horizontal="center" vertical="top"/>
    </xf>
    <xf numFmtId="17" fontId="26" fillId="4" borderId="6" xfId="0" quotePrefix="1" applyNumberFormat="1" applyFont="1" applyFill="1" applyBorder="1" applyAlignment="1">
      <alignment horizontal="center" vertical="top" wrapText="1"/>
    </xf>
    <xf numFmtId="0" fontId="26" fillId="4" borderId="46" xfId="0" applyFont="1" applyFill="1" applyBorder="1" applyAlignment="1">
      <alignment horizontal="center" vertical="top" wrapText="1"/>
    </xf>
    <xf numFmtId="0" fontId="26" fillId="4" borderId="6" xfId="0" applyFont="1" applyFill="1" applyBorder="1" applyAlignment="1">
      <alignment horizontal="center" vertical="top" wrapText="1"/>
    </xf>
    <xf numFmtId="0" fontId="26" fillId="4" borderId="6" xfId="0" applyFont="1" applyFill="1" applyBorder="1" applyAlignment="1">
      <alignment horizontal="center" vertical="top"/>
    </xf>
    <xf numFmtId="0" fontId="26" fillId="4" borderId="46" xfId="0" applyFont="1" applyFill="1" applyBorder="1" applyAlignment="1">
      <alignment horizontal="center" vertical="top"/>
    </xf>
    <xf numFmtId="0" fontId="13" fillId="4" borderId="8" xfId="0" applyFont="1" applyFill="1" applyBorder="1" applyAlignment="1">
      <alignment horizontal="center" vertical="top" wrapText="1"/>
    </xf>
    <xf numFmtId="0" fontId="26" fillId="4" borderId="55" xfId="0" applyFont="1" applyFill="1" applyBorder="1" applyAlignment="1">
      <alignment horizontal="left" vertical="top" wrapText="1"/>
    </xf>
    <xf numFmtId="0" fontId="67" fillId="4" borderId="22" xfId="5" applyFont="1" applyFill="1" applyBorder="1" applyAlignment="1">
      <alignment horizontal="left" vertical="top" wrapText="1"/>
    </xf>
    <xf numFmtId="0" fontId="26" fillId="4" borderId="14" xfId="0" applyFont="1" applyFill="1" applyBorder="1" applyAlignment="1">
      <alignment horizontal="center" vertical="top"/>
    </xf>
    <xf numFmtId="0" fontId="26" fillId="4" borderId="10" xfId="0" applyFont="1" applyFill="1" applyBorder="1" applyAlignment="1">
      <alignment horizontal="center" vertical="top"/>
    </xf>
    <xf numFmtId="0" fontId="26" fillId="4" borderId="43" xfId="0" applyFont="1" applyFill="1" applyBorder="1" applyAlignment="1">
      <alignment horizontal="left" vertical="top" wrapText="1"/>
    </xf>
    <xf numFmtId="0" fontId="67" fillId="0" borderId="14" xfId="5" applyFont="1" applyBorder="1" applyAlignment="1" applyProtection="1">
      <alignment horizontal="left" vertical="top" wrapText="1"/>
    </xf>
    <xf numFmtId="0" fontId="26" fillId="4" borderId="14" xfId="5" applyFont="1" applyFill="1" applyBorder="1" applyAlignment="1">
      <alignment horizontal="left" vertical="top" wrapText="1"/>
    </xf>
    <xf numFmtId="0" fontId="13" fillId="4" borderId="10" xfId="5" applyFont="1" applyFill="1" applyBorder="1" applyAlignment="1">
      <alignment horizontal="left" vertical="top" wrapText="1"/>
    </xf>
    <xf numFmtId="0" fontId="19" fillId="4" borderId="14" xfId="5" applyFont="1" applyFill="1" applyBorder="1" applyAlignment="1">
      <alignment horizontal="left" vertical="top" wrapText="1"/>
    </xf>
    <xf numFmtId="0" fontId="64" fillId="4" borderId="46" xfId="5" applyFont="1" applyFill="1" applyBorder="1" applyAlignment="1">
      <alignment horizontal="left" vertical="top" wrapText="1"/>
    </xf>
    <xf numFmtId="0" fontId="67" fillId="4" borderId="46" xfId="5" applyFont="1" applyFill="1" applyBorder="1" applyAlignment="1">
      <alignment horizontal="left" vertical="top" wrapText="1"/>
    </xf>
    <xf numFmtId="0" fontId="26" fillId="0" borderId="46" xfId="5" applyFont="1" applyBorder="1"/>
    <xf numFmtId="0" fontId="26" fillId="4" borderId="15" xfId="0" applyNumberFormat="1" applyFont="1" applyFill="1" applyBorder="1" applyAlignment="1">
      <alignment horizontal="center" vertical="top"/>
    </xf>
    <xf numFmtId="0" fontId="23" fillId="0" borderId="0" xfId="6" applyFont="1" applyFill="1" applyBorder="1"/>
    <xf numFmtId="0" fontId="40" fillId="4" borderId="54" xfId="6" applyFont="1" applyFill="1" applyBorder="1" applyAlignment="1">
      <alignment horizontal="left" vertical="top" wrapText="1"/>
    </xf>
    <xf numFmtId="0" fontId="13" fillId="4" borderId="55" xfId="0" applyFont="1" applyFill="1" applyBorder="1" applyAlignment="1">
      <alignment horizontal="left" vertical="top" wrapText="1"/>
    </xf>
    <xf numFmtId="0" fontId="13" fillId="4" borderId="46" xfId="0" applyFont="1" applyFill="1" applyBorder="1" applyAlignment="1">
      <alignment horizontal="left" vertical="top" wrapText="1"/>
    </xf>
    <xf numFmtId="0" fontId="13" fillId="4" borderId="22" xfId="0" applyFont="1" applyFill="1" applyBorder="1" applyAlignment="1">
      <alignment horizontal="left" vertical="top" wrapText="1"/>
    </xf>
    <xf numFmtId="0" fontId="13" fillId="0" borderId="6" xfId="0" applyFont="1" applyBorder="1" applyAlignment="1">
      <alignment horizontal="center" vertical="top" wrapText="1"/>
    </xf>
    <xf numFmtId="0" fontId="13" fillId="0" borderId="46" xfId="0" applyFont="1" applyBorder="1" applyAlignment="1">
      <alignment horizontal="center" vertical="top" wrapText="1"/>
    </xf>
    <xf numFmtId="0" fontId="13" fillId="0" borderId="22" xfId="0" applyFont="1" applyBorder="1" applyAlignment="1">
      <alignment horizontal="center" vertical="top" wrapText="1"/>
    </xf>
    <xf numFmtId="0" fontId="26" fillId="4" borderId="22" xfId="5" applyFont="1" applyFill="1" applyBorder="1" applyAlignment="1">
      <alignment horizontal="left" vertical="top" wrapText="1"/>
    </xf>
    <xf numFmtId="0" fontId="26" fillId="4" borderId="46" xfId="0" applyFont="1" applyFill="1" applyBorder="1" applyAlignment="1">
      <alignment horizontal="left" vertical="center" wrapText="1"/>
    </xf>
    <xf numFmtId="0" fontId="26" fillId="4" borderId="22" xfId="0" applyFont="1" applyFill="1" applyBorder="1" applyAlignment="1">
      <alignment horizontal="left" vertical="center" wrapText="1"/>
    </xf>
    <xf numFmtId="0" fontId="56" fillId="4" borderId="6" xfId="5" applyFont="1" applyFill="1" applyBorder="1" applyAlignment="1">
      <alignment horizontal="left" vertical="top" wrapText="1"/>
    </xf>
    <xf numFmtId="0" fontId="60" fillId="4" borderId="43" xfId="0" applyFont="1" applyFill="1" applyBorder="1" applyAlignment="1">
      <alignment horizontal="center" vertical="top" wrapText="1"/>
    </xf>
    <xf numFmtId="0" fontId="59" fillId="4" borderId="43" xfId="0" applyNumberFormat="1" applyFont="1" applyFill="1" applyBorder="1" applyAlignment="1">
      <alignment horizontal="center" vertical="top"/>
    </xf>
    <xf numFmtId="0" fontId="60" fillId="4" borderId="0" xfId="0" applyFont="1" applyFill="1" applyBorder="1" applyAlignment="1">
      <alignment horizontal="center" vertical="top"/>
    </xf>
    <xf numFmtId="0" fontId="60" fillId="4" borderId="22" xfId="0" applyFont="1" applyFill="1" applyBorder="1" applyAlignment="1">
      <alignment horizontal="center" vertical="top"/>
    </xf>
    <xf numFmtId="0" fontId="60" fillId="4" borderId="12" xfId="0" applyFont="1" applyFill="1" applyBorder="1" applyAlignment="1">
      <alignment horizontal="center" vertical="top"/>
    </xf>
    <xf numFmtId="0" fontId="17" fillId="0" borderId="55" xfId="0" applyFont="1" applyBorder="1" applyAlignment="1">
      <alignment horizontal="left" vertical="center" wrapText="1"/>
    </xf>
    <xf numFmtId="0" fontId="59" fillId="4" borderId="55" xfId="0" applyNumberFormat="1" applyFont="1" applyFill="1" applyBorder="1" applyAlignment="1">
      <alignment horizontal="center" vertical="top"/>
    </xf>
    <xf numFmtId="0" fontId="66" fillId="4" borderId="46" xfId="5" applyFont="1" applyFill="1" applyBorder="1" applyAlignment="1">
      <alignment horizontal="left" vertical="top" wrapText="1"/>
    </xf>
    <xf numFmtId="17" fontId="13" fillId="4" borderId="8" xfId="0" quotePrefix="1" applyNumberFormat="1" applyFont="1" applyFill="1" applyBorder="1" applyAlignment="1">
      <alignment horizontal="center" vertical="top" wrapText="1"/>
    </xf>
    <xf numFmtId="0" fontId="62" fillId="4" borderId="10" xfId="0" applyFont="1" applyFill="1" applyBorder="1" applyAlignment="1">
      <alignment horizontal="center" vertical="top"/>
    </xf>
    <xf numFmtId="0" fontId="62" fillId="4" borderId="8" xfId="0" applyNumberFormat="1" applyFont="1" applyFill="1" applyBorder="1" applyAlignment="1">
      <alignment horizontal="center" vertical="top"/>
    </xf>
    <xf numFmtId="2" fontId="40" fillId="4" borderId="54" xfId="0" applyNumberFormat="1" applyFont="1" applyFill="1" applyBorder="1" applyAlignment="1">
      <alignment horizontal="center" vertical="top"/>
    </xf>
    <xf numFmtId="171" fontId="40" fillId="6" borderId="54" xfId="1" applyNumberFormat="1" applyFont="1" applyFill="1" applyBorder="1" applyAlignment="1">
      <alignment vertical="center"/>
    </xf>
    <xf numFmtId="0" fontId="19" fillId="4" borderId="46" xfId="0" applyFont="1" applyFill="1" applyBorder="1" applyAlignment="1">
      <alignment horizontal="center" vertical="top" wrapText="1"/>
    </xf>
    <xf numFmtId="0" fontId="13" fillId="0" borderId="54" xfId="0" applyFont="1" applyBorder="1" applyAlignment="1">
      <alignment horizontal="center" vertical="top" wrapText="1"/>
    </xf>
    <xf numFmtId="0" fontId="20" fillId="4" borderId="46" xfId="5" applyFont="1" applyFill="1" applyBorder="1" applyAlignment="1">
      <alignment horizontal="left" vertical="top" wrapText="1"/>
    </xf>
    <xf numFmtId="2" fontId="45" fillId="6" borderId="38" xfId="0" applyNumberFormat="1" applyFont="1" applyFill="1" applyBorder="1" applyAlignment="1">
      <alignment horizontal="center" vertical="center"/>
    </xf>
    <xf numFmtId="0" fontId="26" fillId="6" borderId="6" xfId="6" applyFont="1" applyFill="1" applyBorder="1" applyAlignment="1">
      <alignment horizontal="center" vertical="center"/>
    </xf>
    <xf numFmtId="0" fontId="26" fillId="6" borderId="24" xfId="6" applyFont="1" applyFill="1" applyBorder="1" applyAlignment="1">
      <alignment horizontal="center" vertical="top"/>
    </xf>
    <xf numFmtId="0" fontId="26" fillId="6" borderId="5" xfId="6" applyFont="1" applyFill="1" applyBorder="1" applyAlignment="1">
      <alignment horizontal="center" vertical="top"/>
    </xf>
    <xf numFmtId="0" fontId="26" fillId="6" borderId="24" xfId="6" applyNumberFormat="1" applyFont="1" applyFill="1" applyBorder="1" applyAlignment="1">
      <alignment horizontal="center" vertical="top"/>
    </xf>
    <xf numFmtId="0" fontId="26" fillId="6" borderId="24" xfId="6" applyFont="1" applyFill="1" applyBorder="1" applyAlignment="1">
      <alignment horizontal="center" vertical="top" wrapText="1"/>
    </xf>
    <xf numFmtId="2" fontId="40" fillId="6" borderId="24" xfId="6" applyNumberFormat="1" applyFont="1" applyFill="1" applyBorder="1" applyAlignment="1">
      <alignment horizontal="center" vertical="center"/>
    </xf>
    <xf numFmtId="0" fontId="26" fillId="6" borderId="23" xfId="6" applyFont="1" applyFill="1" applyBorder="1" applyAlignment="1">
      <alignment horizontal="center" vertical="top"/>
    </xf>
    <xf numFmtId="0" fontId="26" fillId="0" borderId="0" xfId="6" applyFont="1" applyFill="1" applyBorder="1" applyAlignment="1">
      <alignment vertical="center"/>
    </xf>
    <xf numFmtId="0" fontId="26" fillId="0" borderId="6" xfId="6" applyFont="1" applyFill="1" applyBorder="1" applyAlignment="1">
      <alignment horizontal="left" vertical="center"/>
    </xf>
    <xf numFmtId="0" fontId="26" fillId="0" borderId="6" xfId="6" applyFont="1" applyFill="1" applyBorder="1" applyAlignment="1">
      <alignment horizontal="center" vertical="top"/>
    </xf>
    <xf numFmtId="0" fontId="34" fillId="0" borderId="6" xfId="6" applyFont="1" applyFill="1" applyBorder="1" applyAlignment="1">
      <alignment horizontal="center" vertical="top"/>
    </xf>
    <xf numFmtId="0" fontId="26" fillId="0" borderId="0" xfId="6" applyFont="1" applyFill="1" applyBorder="1" applyAlignment="1">
      <alignment horizontal="left" vertical="center"/>
    </xf>
    <xf numFmtId="0" fontId="26" fillId="0" borderId="55" xfId="6" applyFont="1" applyFill="1" applyBorder="1" applyAlignment="1">
      <alignment horizontal="center" vertical="top"/>
    </xf>
    <xf numFmtId="0" fontId="19" fillId="4" borderId="46" xfId="6" applyFont="1" applyFill="1" applyBorder="1" applyAlignment="1">
      <alignment vertical="top" wrapText="1"/>
    </xf>
    <xf numFmtId="0" fontId="26" fillId="0" borderId="22" xfId="6" applyFont="1" applyFill="1" applyBorder="1" applyAlignment="1">
      <alignment horizontal="center" vertical="top"/>
    </xf>
    <xf numFmtId="0" fontId="26" fillId="0" borderId="12" xfId="6" applyFont="1" applyFill="1" applyBorder="1" applyAlignment="1">
      <alignment horizontal="center" vertical="top"/>
    </xf>
    <xf numFmtId="0" fontId="26" fillId="0" borderId="43" xfId="6" applyFont="1" applyFill="1" applyBorder="1" applyAlignment="1">
      <alignment horizontal="center" vertical="top"/>
    </xf>
    <xf numFmtId="0" fontId="26" fillId="0" borderId="22" xfId="6" applyFont="1" applyFill="1" applyBorder="1" applyAlignment="1">
      <alignment vertical="center"/>
    </xf>
    <xf numFmtId="0" fontId="26" fillId="0" borderId="22" xfId="6" applyFont="1" applyFill="1" applyBorder="1" applyAlignment="1">
      <alignment horizontal="center" vertical="center"/>
    </xf>
    <xf numFmtId="0" fontId="26" fillId="4" borderId="21" xfId="6" applyFont="1" applyFill="1" applyBorder="1" applyAlignment="1">
      <alignment vertical="center"/>
    </xf>
    <xf numFmtId="0" fontId="26" fillId="0" borderId="6" xfId="6" applyFont="1" applyFill="1" applyBorder="1" applyAlignment="1">
      <alignment horizontal="center" vertical="top" wrapText="1"/>
    </xf>
    <xf numFmtId="0" fontId="19" fillId="0" borderId="3" xfId="6" applyFont="1" applyFill="1" applyBorder="1" applyAlignment="1">
      <alignment vertical="center" wrapText="1"/>
    </xf>
    <xf numFmtId="0" fontId="19" fillId="0" borderId="24" xfId="6" applyFont="1" applyFill="1" applyBorder="1" applyAlignment="1">
      <alignment vertical="center" wrapText="1"/>
    </xf>
    <xf numFmtId="43" fontId="19" fillId="0" borderId="24" xfId="6" applyNumberFormat="1" applyFont="1" applyFill="1" applyBorder="1" applyAlignment="1">
      <alignment vertical="center"/>
    </xf>
    <xf numFmtId="0" fontId="19" fillId="0" borderId="6" xfId="6" applyFont="1" applyFill="1" applyBorder="1" applyAlignment="1">
      <alignment vertical="center" wrapText="1"/>
    </xf>
    <xf numFmtId="0" fontId="26" fillId="0" borderId="15" xfId="6" applyFont="1" applyFill="1" applyBorder="1" applyAlignment="1">
      <alignment horizontal="center" vertical="top" wrapText="1"/>
    </xf>
    <xf numFmtId="0" fontId="19" fillId="0" borderId="46" xfId="6" applyFont="1" applyFill="1" applyBorder="1" applyAlignment="1">
      <alignment vertical="center" wrapText="1"/>
    </xf>
    <xf numFmtId="0" fontId="26" fillId="0" borderId="46" xfId="5" applyFont="1" applyFill="1" applyBorder="1" applyAlignment="1">
      <alignment horizontal="left" vertical="top" wrapText="1"/>
    </xf>
    <xf numFmtId="0" fontId="19" fillId="0" borderId="46" xfId="6" applyFont="1" applyFill="1" applyBorder="1" applyAlignment="1">
      <alignment wrapText="1"/>
    </xf>
    <xf numFmtId="0" fontId="26" fillId="0" borderId="15" xfId="6" applyFont="1" applyFill="1" applyBorder="1" applyAlignment="1">
      <alignment horizontal="center" vertical="center" wrapText="1"/>
    </xf>
    <xf numFmtId="0" fontId="26" fillId="0" borderId="15" xfId="6" applyFont="1" applyFill="1" applyBorder="1" applyAlignment="1">
      <alignment horizontal="center" vertical="center"/>
    </xf>
    <xf numFmtId="0" fontId="34" fillId="0" borderId="55" xfId="6" applyFont="1" applyFill="1" applyBorder="1" applyAlignment="1">
      <alignment horizontal="center" vertical="center"/>
    </xf>
    <xf numFmtId="0" fontId="26" fillId="0" borderId="22" xfId="6" applyFont="1" applyFill="1" applyBorder="1" applyAlignment="1">
      <alignment horizontal="center" vertical="top" wrapText="1"/>
    </xf>
    <xf numFmtId="0" fontId="26" fillId="0" borderId="43" xfId="6" applyFont="1" applyFill="1" applyBorder="1" applyAlignment="1">
      <alignment horizontal="center" vertical="center" wrapText="1"/>
    </xf>
    <xf numFmtId="0" fontId="26" fillId="0" borderId="43" xfId="6" applyFont="1" applyFill="1" applyBorder="1" applyAlignment="1">
      <alignment horizontal="center" vertical="center"/>
    </xf>
    <xf numFmtId="0" fontId="34" fillId="0" borderId="43" xfId="6" applyFont="1" applyFill="1" applyBorder="1" applyAlignment="1">
      <alignment horizontal="center" vertical="center"/>
    </xf>
    <xf numFmtId="0" fontId="68" fillId="6" borderId="22" xfId="6" applyFont="1" applyFill="1" applyBorder="1" applyAlignment="1">
      <alignment horizontal="center" vertical="center"/>
    </xf>
    <xf numFmtId="165" fontId="68" fillId="6" borderId="22" xfId="7" applyFont="1" applyFill="1" applyBorder="1" applyAlignment="1">
      <alignment horizontal="center" vertical="center"/>
    </xf>
    <xf numFmtId="0" fontId="23" fillId="6" borderId="14" xfId="6" applyFont="1" applyFill="1" applyBorder="1" applyAlignment="1"/>
    <xf numFmtId="0" fontId="26" fillId="0" borderId="46" xfId="5" applyFont="1" applyBorder="1" applyAlignment="1">
      <alignment vertical="top"/>
    </xf>
    <xf numFmtId="0" fontId="26" fillId="0" borderId="55" xfId="6" applyFont="1" applyFill="1" applyBorder="1" applyAlignment="1">
      <alignment horizontal="center" vertical="top" wrapText="1"/>
    </xf>
    <xf numFmtId="0" fontId="34" fillId="0" borderId="55" xfId="6" applyFont="1" applyFill="1" applyBorder="1" applyAlignment="1">
      <alignment horizontal="center" vertical="top"/>
    </xf>
    <xf numFmtId="0" fontId="19" fillId="4" borderId="6" xfId="6" applyFont="1" applyFill="1" applyBorder="1" applyAlignment="1">
      <alignment vertical="center" wrapText="1"/>
    </xf>
    <xf numFmtId="0" fontId="23" fillId="8" borderId="46" xfId="0" applyFont="1" applyFill="1" applyBorder="1" applyAlignment="1">
      <alignment wrapText="1"/>
    </xf>
    <xf numFmtId="0" fontId="34" fillId="0" borderId="15" xfId="6" applyFont="1" applyFill="1" applyBorder="1" applyAlignment="1">
      <alignment horizontal="center" vertical="center"/>
    </xf>
    <xf numFmtId="0" fontId="18" fillId="4" borderId="22" xfId="6" applyFont="1" applyFill="1" applyBorder="1" applyAlignment="1">
      <alignment horizontal="left" vertical="top" wrapText="1"/>
    </xf>
    <xf numFmtId="0" fontId="19" fillId="0" borderId="46" xfId="6" applyFont="1" applyFill="1" applyBorder="1" applyAlignment="1">
      <alignment vertical="top" wrapText="1"/>
    </xf>
    <xf numFmtId="0" fontId="23" fillId="0" borderId="46" xfId="0" applyFont="1" applyBorder="1" applyAlignment="1">
      <alignment wrapText="1"/>
    </xf>
    <xf numFmtId="0" fontId="19" fillId="0" borderId="46" xfId="6" applyFont="1" applyFill="1" applyBorder="1" applyAlignment="1">
      <alignment horizontal="center" vertical="top" wrapText="1"/>
    </xf>
    <xf numFmtId="0" fontId="19" fillId="0" borderId="3" xfId="6" applyFont="1" applyFill="1" applyBorder="1" applyAlignment="1">
      <alignment horizontal="left" vertical="center" wrapText="1"/>
    </xf>
    <xf numFmtId="0" fontId="19" fillId="0" borderId="5" xfId="6" applyFont="1" applyFill="1" applyBorder="1" applyAlignment="1">
      <alignment horizontal="left" vertical="center" wrapText="1"/>
    </xf>
    <xf numFmtId="0" fontId="19" fillId="4" borderId="54" xfId="6" applyFont="1" applyFill="1" applyBorder="1" applyAlignment="1">
      <alignment horizontal="center" vertical="center" wrapText="1"/>
    </xf>
    <xf numFmtId="0" fontId="19" fillId="4" borderId="6" xfId="6" applyFont="1" applyFill="1" applyBorder="1" applyAlignment="1">
      <alignment horizontal="left" vertical="top" wrapText="1"/>
    </xf>
    <xf numFmtId="0" fontId="26" fillId="0" borderId="46" xfId="6" applyFont="1" applyFill="1" applyBorder="1" applyAlignment="1">
      <alignment horizontal="left" vertical="center" wrapText="1"/>
    </xf>
    <xf numFmtId="0" fontId="26" fillId="0" borderId="55" xfId="6" applyFont="1" applyFill="1" applyBorder="1" applyAlignment="1">
      <alignment horizontal="left" vertical="top" wrapText="1"/>
    </xf>
    <xf numFmtId="0" fontId="26" fillId="0" borderId="0" xfId="6" applyFont="1" applyFill="1" applyBorder="1" applyAlignment="1">
      <alignment horizontal="left" vertical="top" wrapText="1"/>
    </xf>
    <xf numFmtId="0" fontId="26" fillId="0" borderId="14" xfId="6" applyFont="1" applyFill="1" applyBorder="1" applyAlignment="1">
      <alignment horizontal="left" vertical="top" wrapText="1"/>
    </xf>
    <xf numFmtId="0" fontId="19" fillId="0" borderId="55" xfId="6" applyFont="1" applyFill="1" applyBorder="1" applyAlignment="1">
      <alignment horizontal="center" vertical="top" wrapText="1"/>
    </xf>
    <xf numFmtId="0" fontId="19" fillId="0" borderId="6" xfId="6" applyFont="1" applyFill="1" applyBorder="1" applyAlignment="1">
      <alignment horizontal="left" vertical="top" wrapText="1"/>
    </xf>
    <xf numFmtId="0" fontId="26" fillId="0" borderId="15" xfId="6" applyFont="1" applyFill="1" applyBorder="1" applyAlignment="1">
      <alignment horizontal="left" vertical="center" wrapText="1"/>
    </xf>
    <xf numFmtId="0" fontId="26" fillId="0" borderId="43" xfId="6" applyFont="1" applyFill="1" applyBorder="1" applyAlignment="1">
      <alignment horizontal="left" vertical="top" wrapText="1"/>
    </xf>
    <xf numFmtId="49" fontId="26" fillId="0" borderId="13" xfId="6" applyNumberFormat="1" applyFont="1" applyFill="1" applyBorder="1" applyAlignment="1">
      <alignment horizontal="center" vertical="center" wrapText="1"/>
    </xf>
    <xf numFmtId="0" fontId="26" fillId="0" borderId="22" xfId="6" applyFont="1" applyFill="1" applyBorder="1" applyAlignment="1">
      <alignment horizontal="center" vertical="center" wrapText="1"/>
    </xf>
    <xf numFmtId="0" fontId="19" fillId="0" borderId="8" xfId="6" applyFont="1" applyFill="1" applyBorder="1" applyAlignment="1">
      <alignment horizontal="left" vertical="center" wrapText="1"/>
    </xf>
    <xf numFmtId="0" fontId="19" fillId="4" borderId="54" xfId="6" applyFont="1" applyFill="1" applyBorder="1" applyAlignment="1">
      <alignment horizontal="left" vertical="top" wrapText="1"/>
    </xf>
    <xf numFmtId="0" fontId="19" fillId="0" borderId="55" xfId="6" applyFont="1" applyFill="1" applyBorder="1" applyAlignment="1">
      <alignment horizontal="left" vertical="center" wrapText="1"/>
    </xf>
    <xf numFmtId="0" fontId="26" fillId="0" borderId="46" xfId="6" applyFont="1" applyFill="1" applyBorder="1" applyAlignment="1">
      <alignment horizontal="left" vertical="top" wrapText="1"/>
    </xf>
    <xf numFmtId="49" fontId="26" fillId="0" borderId="46" xfId="6" applyNumberFormat="1" applyFont="1" applyFill="1" applyBorder="1" applyAlignment="1">
      <alignment horizontal="center" vertical="top" wrapText="1"/>
    </xf>
    <xf numFmtId="0" fontId="19" fillId="0" borderId="46" xfId="6" applyFont="1" applyFill="1" applyBorder="1" applyAlignment="1">
      <alignment horizontal="left" vertical="center" wrapText="1"/>
    </xf>
    <xf numFmtId="0" fontId="26" fillId="0" borderId="8" xfId="6" applyFont="1" applyFill="1" applyBorder="1" applyAlignment="1">
      <alignment horizontal="left" vertical="top" wrapText="1"/>
    </xf>
    <xf numFmtId="49" fontId="26" fillId="0" borderId="6" xfId="6" applyNumberFormat="1" applyFont="1" applyFill="1" applyBorder="1" applyAlignment="1">
      <alignment horizontal="center" vertical="top" wrapText="1"/>
    </xf>
    <xf numFmtId="0" fontId="26" fillId="0" borderId="8" xfId="6" applyFont="1" applyFill="1" applyBorder="1" applyAlignment="1">
      <alignment horizontal="center" vertical="top" wrapText="1"/>
    </xf>
    <xf numFmtId="49" fontId="26" fillId="0" borderId="22" xfId="6" applyNumberFormat="1" applyFont="1" applyFill="1" applyBorder="1" applyAlignment="1">
      <alignment horizontal="center" vertical="top" wrapText="1"/>
    </xf>
    <xf numFmtId="0" fontId="26" fillId="0" borderId="43" xfId="6" applyFont="1" applyFill="1" applyBorder="1" applyAlignment="1">
      <alignment horizontal="center" vertical="top" wrapText="1"/>
    </xf>
    <xf numFmtId="0" fontId="26" fillId="0" borderId="14" xfId="5" applyFont="1" applyFill="1" applyBorder="1" applyAlignment="1">
      <alignment horizontal="left" vertical="center" wrapText="1"/>
    </xf>
    <xf numFmtId="0" fontId="26" fillId="0" borderId="12" xfId="6" applyFont="1" applyFill="1" applyBorder="1" applyAlignment="1">
      <alignment horizontal="left" vertical="top" wrapText="1"/>
    </xf>
    <xf numFmtId="0" fontId="26" fillId="0" borderId="13" xfId="6" applyFont="1" applyFill="1" applyBorder="1" applyAlignment="1">
      <alignment horizontal="left" vertical="top" wrapText="1"/>
    </xf>
    <xf numFmtId="0" fontId="19" fillId="0" borderId="10" xfId="6" applyFont="1" applyFill="1" applyBorder="1" applyAlignment="1">
      <alignment horizontal="left" vertical="top" wrapText="1"/>
    </xf>
    <xf numFmtId="0" fontId="19" fillId="4" borderId="24" xfId="6" applyFont="1" applyFill="1" applyBorder="1" applyAlignment="1">
      <alignment horizontal="center" vertical="top" wrapText="1"/>
    </xf>
    <xf numFmtId="0" fontId="19" fillId="4" borderId="5" xfId="6" applyFont="1" applyFill="1" applyBorder="1" applyAlignment="1">
      <alignment horizontal="center" vertical="center"/>
    </xf>
    <xf numFmtId="0" fontId="19" fillId="0" borderId="6" xfId="6" applyFont="1" applyFill="1" applyBorder="1" applyAlignment="1">
      <alignment horizontal="center" vertical="top" wrapText="1"/>
    </xf>
    <xf numFmtId="0" fontId="26" fillId="0" borderId="6" xfId="6" applyFont="1" applyFill="1" applyBorder="1" applyAlignment="1">
      <alignment horizontal="left" vertical="top" wrapText="1"/>
    </xf>
    <xf numFmtId="0" fontId="19" fillId="0" borderId="46" xfId="6" applyFont="1" applyFill="1" applyBorder="1" applyAlignment="1">
      <alignment horizontal="left" vertical="top" wrapText="1"/>
    </xf>
    <xf numFmtId="0" fontId="23" fillId="0" borderId="22" xfId="0" applyFont="1" applyBorder="1" applyAlignment="1">
      <alignment vertical="center" wrapText="1"/>
    </xf>
    <xf numFmtId="0" fontId="19" fillId="4" borderId="46" xfId="6" applyFont="1" applyFill="1" applyBorder="1" applyAlignment="1">
      <alignment horizontal="left" vertical="top" wrapText="1"/>
    </xf>
    <xf numFmtId="0" fontId="23" fillId="8" borderId="46" xfId="0" applyFont="1" applyFill="1" applyBorder="1" applyAlignment="1">
      <alignment vertical="center" wrapText="1"/>
    </xf>
    <xf numFmtId="0" fontId="26" fillId="0" borderId="4" xfId="6" applyFont="1" applyFill="1" applyBorder="1" applyAlignment="1">
      <alignment horizontal="left" vertical="top" wrapText="1"/>
    </xf>
    <xf numFmtId="0" fontId="23" fillId="0" borderId="46" xfId="0" applyFont="1" applyBorder="1" applyAlignment="1">
      <alignment vertical="center" wrapText="1"/>
    </xf>
    <xf numFmtId="0" fontId="26" fillId="0" borderId="22" xfId="5" applyFont="1" applyFill="1" applyBorder="1" applyAlignment="1">
      <alignment horizontal="left" vertical="top" wrapText="1"/>
    </xf>
    <xf numFmtId="0" fontId="19" fillId="0" borderId="6" xfId="6" applyFont="1" applyFill="1" applyBorder="1" applyAlignment="1">
      <alignment horizontal="left" vertical="center" wrapText="1"/>
    </xf>
    <xf numFmtId="0" fontId="19" fillId="0" borderId="46" xfId="5" applyFont="1" applyFill="1" applyBorder="1" applyAlignment="1">
      <alignment horizontal="left" vertical="top" wrapText="1"/>
    </xf>
    <xf numFmtId="0" fontId="19" fillId="6" borderId="6" xfId="6" applyFont="1" applyFill="1" applyBorder="1" applyAlignment="1">
      <alignment horizontal="center" vertical="top" wrapText="1"/>
    </xf>
    <xf numFmtId="0" fontId="26" fillId="0" borderId="46" xfId="6" applyFont="1" applyFill="1" applyBorder="1" applyAlignment="1">
      <alignment horizontal="left"/>
    </xf>
    <xf numFmtId="0" fontId="34" fillId="0" borderId="24" xfId="6" applyFont="1" applyFill="1" applyBorder="1" applyAlignment="1">
      <alignment horizontal="left" vertical="center"/>
    </xf>
    <xf numFmtId="0" fontId="23" fillId="0" borderId="24" xfId="6" applyFont="1" applyFill="1" applyBorder="1" applyAlignment="1">
      <alignment horizontal="center"/>
    </xf>
    <xf numFmtId="0" fontId="26" fillId="0" borderId="24" xfId="6" applyFont="1" applyFill="1" applyBorder="1" applyAlignment="1">
      <alignment horizontal="center"/>
    </xf>
    <xf numFmtId="2" fontId="40" fillId="0" borderId="24" xfId="6" applyNumberFormat="1" applyFont="1" applyFill="1" applyBorder="1" applyAlignment="1">
      <alignment horizontal="center"/>
    </xf>
    <xf numFmtId="0" fontId="61" fillId="0" borderId="34" xfId="5" applyFont="1" applyFill="1" applyBorder="1" applyAlignment="1">
      <alignment horizontal="left" vertical="top" wrapText="1"/>
    </xf>
    <xf numFmtId="0" fontId="40" fillId="4" borderId="8" xfId="6" applyFont="1" applyFill="1" applyBorder="1" applyAlignment="1">
      <alignment horizontal="left" vertical="top" wrapText="1"/>
    </xf>
    <xf numFmtId="0" fontId="40" fillId="4" borderId="6" xfId="6" applyFont="1" applyFill="1" applyBorder="1" applyAlignment="1">
      <alignment horizontal="center" vertical="center" wrapText="1"/>
    </xf>
    <xf numFmtId="0" fontId="40" fillId="4" borderId="6" xfId="6" applyFont="1" applyFill="1" applyBorder="1" applyAlignment="1">
      <alignment horizontal="center" vertical="top" wrapText="1"/>
    </xf>
    <xf numFmtId="0" fontId="40" fillId="4" borderId="6" xfId="6" applyFont="1" applyFill="1" applyBorder="1" applyAlignment="1">
      <alignment horizontal="center" vertical="top"/>
    </xf>
    <xf numFmtId="0" fontId="19" fillId="4" borderId="6" xfId="6" applyFont="1" applyFill="1" applyBorder="1" applyAlignment="1">
      <alignment horizontal="center" vertical="top"/>
    </xf>
    <xf numFmtId="2" fontId="40" fillId="4" borderId="6" xfId="6" applyNumberFormat="1" applyFont="1" applyFill="1" applyBorder="1" applyAlignment="1">
      <alignment horizontal="center" vertical="top"/>
    </xf>
    <xf numFmtId="0" fontId="19" fillId="4" borderId="20" xfId="6" applyFont="1" applyFill="1" applyBorder="1" applyAlignment="1">
      <alignment vertical="top" wrapText="1"/>
    </xf>
    <xf numFmtId="0" fontId="23" fillId="0" borderId="15" xfId="6" applyFont="1" applyFill="1" applyBorder="1" applyAlignment="1">
      <alignment horizontal="left" vertical="top" wrapText="1"/>
    </xf>
    <xf numFmtId="15" fontId="26" fillId="0" borderId="6" xfId="6" quotePrefix="1" applyNumberFormat="1" applyFont="1" applyFill="1" applyBorder="1" applyAlignment="1">
      <alignment horizontal="center" vertical="center" wrapText="1"/>
    </xf>
    <xf numFmtId="0" fontId="26" fillId="0" borderId="9" xfId="6" applyFont="1" applyFill="1" applyBorder="1" applyAlignment="1">
      <alignment horizontal="center" vertical="center" wrapText="1"/>
    </xf>
    <xf numFmtId="0" fontId="26" fillId="0" borderId="6" xfId="6" applyFont="1" applyFill="1" applyBorder="1" applyAlignment="1">
      <alignment horizontal="center" vertical="center"/>
    </xf>
    <xf numFmtId="0" fontId="26" fillId="0" borderId="9" xfId="6" applyFont="1" applyFill="1" applyBorder="1" applyAlignment="1">
      <alignment horizontal="center" vertical="center"/>
    </xf>
    <xf numFmtId="0" fontId="19" fillId="0" borderId="10" xfId="5" applyFont="1" applyFill="1" applyBorder="1" applyAlignment="1">
      <alignment vertical="top" wrapText="1"/>
    </xf>
    <xf numFmtId="0" fontId="23" fillId="0" borderId="55" xfId="6" applyFont="1" applyFill="1" applyBorder="1" applyAlignment="1">
      <alignment horizontal="left" vertical="top" wrapText="1"/>
    </xf>
    <xf numFmtId="0" fontId="69" fillId="0" borderId="55" xfId="6" applyFont="1" applyFill="1" applyBorder="1" applyAlignment="1">
      <alignment horizontal="left" vertical="top" wrapText="1"/>
    </xf>
    <xf numFmtId="0" fontId="26" fillId="0" borderId="0" xfId="6" applyFont="1" applyFill="1" applyBorder="1" applyAlignment="1">
      <alignment horizontal="center" vertical="center" wrapText="1"/>
    </xf>
    <xf numFmtId="0" fontId="26" fillId="0" borderId="46" xfId="6" applyFont="1" applyFill="1" applyBorder="1" applyAlignment="1">
      <alignment horizontal="center" vertical="center"/>
    </xf>
    <xf numFmtId="0" fontId="26" fillId="0" borderId="0" xfId="6" applyFont="1" applyFill="1" applyBorder="1" applyAlignment="1">
      <alignment horizontal="center" vertical="center"/>
    </xf>
    <xf numFmtId="0" fontId="26" fillId="0" borderId="0" xfId="6" quotePrefix="1" applyFont="1" applyFill="1" applyBorder="1" applyAlignment="1">
      <alignment horizontal="center" vertical="center" wrapText="1"/>
    </xf>
    <xf numFmtId="0" fontId="26" fillId="0" borderId="46" xfId="6" applyFont="1" applyFill="1" applyBorder="1" applyAlignment="1">
      <alignment horizontal="center" vertical="center" wrapText="1"/>
    </xf>
    <xf numFmtId="0" fontId="26" fillId="0" borderId="46" xfId="5" applyFont="1" applyFill="1" applyBorder="1" applyAlignment="1">
      <alignment vertical="center" wrapText="1"/>
    </xf>
    <xf numFmtId="0" fontId="26" fillId="0" borderId="46" xfId="6" applyFont="1" applyFill="1" applyBorder="1" applyAlignment="1">
      <alignment horizontal="left" vertical="top"/>
    </xf>
    <xf numFmtId="0" fontId="19" fillId="0" borderId="46" xfId="5" applyFont="1" applyFill="1" applyBorder="1" applyAlignment="1">
      <alignment vertical="center" wrapText="1"/>
    </xf>
    <xf numFmtId="0" fontId="26" fillId="0" borderId="9" xfId="6" quotePrefix="1" applyFont="1" applyFill="1" applyBorder="1" applyAlignment="1">
      <alignment horizontal="center" vertical="center" wrapText="1"/>
    </xf>
    <xf numFmtId="0" fontId="26" fillId="0" borderId="6" xfId="6" applyFont="1" applyFill="1" applyBorder="1" applyAlignment="1">
      <alignment horizontal="center" vertical="center" wrapText="1"/>
    </xf>
    <xf numFmtId="0" fontId="26" fillId="0" borderId="9" xfId="6" applyFont="1" applyFill="1" applyBorder="1" applyAlignment="1">
      <alignment horizontal="center" vertical="top"/>
    </xf>
    <xf numFmtId="0" fontId="19" fillId="0" borderId="6" xfId="5" applyFont="1" applyFill="1" applyBorder="1" applyAlignment="1">
      <alignment vertical="center" wrapText="1"/>
    </xf>
    <xf numFmtId="0" fontId="26" fillId="0" borderId="9" xfId="6" applyFont="1" applyFill="1" applyBorder="1" applyAlignment="1">
      <alignment horizontal="left" vertical="top" wrapText="1"/>
    </xf>
    <xf numFmtId="0" fontId="26" fillId="0" borderId="10" xfId="6" applyFont="1" applyFill="1" applyBorder="1" applyAlignment="1">
      <alignment horizontal="left" vertical="top" wrapText="1"/>
    </xf>
    <xf numFmtId="0" fontId="26" fillId="0" borderId="12" xfId="6" quotePrefix="1" applyFont="1" applyFill="1" applyBorder="1" applyAlignment="1">
      <alignment horizontal="center" vertical="center" wrapText="1"/>
    </xf>
    <xf numFmtId="0" fontId="26" fillId="0" borderId="22" xfId="5" applyFont="1" applyFill="1" applyBorder="1" applyAlignment="1">
      <alignment vertical="center" wrapText="1"/>
    </xf>
    <xf numFmtId="0" fontId="57" fillId="6" borderId="22" xfId="6" applyFont="1" applyFill="1" applyBorder="1" applyAlignment="1">
      <alignment horizontal="center" vertical="center"/>
    </xf>
    <xf numFmtId="0" fontId="34" fillId="0" borderId="46" xfId="6" applyFont="1" applyFill="1" applyBorder="1" applyAlignment="1">
      <alignment horizontal="left"/>
    </xf>
    <xf numFmtId="0" fontId="34" fillId="0" borderId="2" xfId="6" applyFont="1" applyFill="1" applyBorder="1" applyAlignment="1">
      <alignment horizontal="left" vertical="center"/>
    </xf>
    <xf numFmtId="0" fontId="34" fillId="0" borderId="24" xfId="6" applyFont="1" applyFill="1" applyBorder="1" applyAlignment="1">
      <alignment horizontal="center" vertical="center"/>
    </xf>
    <xf numFmtId="0" fontId="23" fillId="0" borderId="20" xfId="6" applyFont="1" applyFill="1" applyBorder="1" applyAlignment="1">
      <alignment horizontal="left" vertical="top"/>
    </xf>
    <xf numFmtId="0" fontId="26" fillId="0" borderId="6" xfId="6" applyFont="1" applyFill="1" applyBorder="1" applyAlignment="1">
      <alignment horizontal="right" vertical="top"/>
    </xf>
    <xf numFmtId="0" fontId="40" fillId="0" borderId="0" xfId="6" applyFont="1" applyFill="1" applyBorder="1" applyAlignment="1">
      <alignment vertical="top"/>
    </xf>
    <xf numFmtId="0" fontId="23" fillId="0" borderId="46" xfId="6" applyFont="1" applyFill="1" applyBorder="1" applyAlignment="1">
      <alignment horizontal="center"/>
    </xf>
    <xf numFmtId="0" fontId="23" fillId="0" borderId="6" xfId="6" applyFont="1" applyFill="1" applyBorder="1" applyAlignment="1">
      <alignment horizontal="left"/>
    </xf>
    <xf numFmtId="0" fontId="26" fillId="0" borderId="46" xfId="6" applyFont="1" applyFill="1" applyBorder="1" applyAlignment="1">
      <alignment horizontal="center"/>
    </xf>
    <xf numFmtId="0" fontId="23" fillId="0" borderId="34" xfId="6" applyFont="1" applyFill="1" applyBorder="1" applyAlignment="1">
      <alignment horizontal="left" vertical="top"/>
    </xf>
    <xf numFmtId="0" fontId="26" fillId="0" borderId="15" xfId="6" applyFont="1" applyFill="1" applyBorder="1" applyAlignment="1">
      <alignment horizontal="left"/>
    </xf>
    <xf numFmtId="0" fontId="26" fillId="0" borderId="55" xfId="6" applyFont="1" applyFill="1" applyBorder="1" applyAlignment="1">
      <alignment horizontal="left"/>
    </xf>
    <xf numFmtId="0" fontId="26" fillId="0" borderId="9" xfId="6" applyFont="1" applyFill="1" applyBorder="1" applyAlignment="1">
      <alignment horizontal="center" vertical="top" wrapText="1"/>
    </xf>
    <xf numFmtId="0" fontId="26" fillId="0" borderId="12" xfId="6" applyFont="1" applyFill="1" applyBorder="1" applyAlignment="1">
      <alignment vertical="top" wrapText="1"/>
    </xf>
    <xf numFmtId="0" fontId="26" fillId="0" borderId="12" xfId="6" applyFont="1" applyFill="1" applyBorder="1" applyAlignment="1">
      <alignment horizontal="center" vertical="top" wrapText="1"/>
    </xf>
    <xf numFmtId="0" fontId="26" fillId="0" borderId="0" xfId="6" quotePrefix="1" applyFont="1" applyFill="1" applyBorder="1" applyAlignment="1">
      <alignment horizontal="center" vertical="top" wrapText="1"/>
    </xf>
    <xf numFmtId="0" fontId="26" fillId="0" borderId="9" xfId="6" quotePrefix="1" applyFont="1" applyFill="1" applyBorder="1" applyAlignment="1">
      <alignment horizontal="center" vertical="top" wrapText="1"/>
    </xf>
    <xf numFmtId="0" fontId="19" fillId="0" borderId="46" xfId="5" applyFont="1" applyFill="1" applyBorder="1" applyAlignment="1">
      <alignment vertical="top" wrapText="1"/>
    </xf>
    <xf numFmtId="0" fontId="26" fillId="0" borderId="6" xfId="6" quotePrefix="1" applyFont="1" applyFill="1" applyBorder="1" applyAlignment="1">
      <alignment horizontal="center" vertical="center" wrapText="1"/>
    </xf>
    <xf numFmtId="0" fontId="19" fillId="0" borderId="10" xfId="5" applyFont="1" applyFill="1" applyBorder="1" applyAlignment="1">
      <alignment vertical="center" wrapText="1"/>
    </xf>
    <xf numFmtId="0" fontId="26" fillId="0" borderId="46" xfId="6" quotePrefix="1" applyFont="1" applyFill="1" applyBorder="1" applyAlignment="1">
      <alignment horizontal="center" vertical="center" wrapText="1"/>
    </xf>
    <xf numFmtId="0" fontId="26" fillId="0" borderId="14" xfId="5" applyFont="1" applyFill="1" applyBorder="1" applyAlignment="1">
      <alignment vertical="center" wrapText="1"/>
    </xf>
    <xf numFmtId="0" fontId="26" fillId="0" borderId="46" xfId="6" quotePrefix="1" applyFont="1" applyFill="1" applyBorder="1" applyAlignment="1">
      <alignment horizontal="center" vertical="top" wrapText="1"/>
    </xf>
    <xf numFmtId="0" fontId="26" fillId="0" borderId="22" xfId="6" quotePrefix="1" applyFont="1" applyFill="1" applyBorder="1" applyAlignment="1">
      <alignment horizontal="center" vertical="top" wrapText="1"/>
    </xf>
    <xf numFmtId="0" fontId="19" fillId="0" borderId="6" xfId="6" applyFont="1" applyFill="1" applyBorder="1" applyAlignment="1">
      <alignment horizontal="right" vertical="top"/>
    </xf>
    <xf numFmtId="0" fontId="40" fillId="0" borderId="2" xfId="6" applyFont="1" applyFill="1" applyBorder="1" applyAlignment="1">
      <alignment vertical="top"/>
    </xf>
    <xf numFmtId="0" fontId="26" fillId="4" borderId="46" xfId="6" applyFont="1" applyFill="1" applyBorder="1" applyAlignment="1">
      <alignment horizontal="left" vertical="top"/>
    </xf>
    <xf numFmtId="0" fontId="19" fillId="4" borderId="46" xfId="6" applyFont="1" applyFill="1" applyBorder="1" applyAlignment="1">
      <alignment horizontal="left" vertical="top"/>
    </xf>
    <xf numFmtId="0" fontId="19" fillId="4" borderId="6" xfId="6" applyFont="1" applyFill="1" applyBorder="1" applyAlignment="1">
      <alignment horizontal="center" vertical="top" wrapText="1"/>
    </xf>
    <xf numFmtId="2" fontId="40" fillId="4" borderId="6" xfId="6" applyNumberFormat="1" applyFont="1" applyFill="1" applyBorder="1" applyAlignment="1">
      <alignment horizontal="center" vertical="top" wrapText="1"/>
    </xf>
    <xf numFmtId="0" fontId="19" fillId="4" borderId="55" xfId="6" applyFont="1" applyFill="1" applyBorder="1" applyAlignment="1">
      <alignment horizontal="left" vertical="top"/>
    </xf>
    <xf numFmtId="0" fontId="26" fillId="0" borderId="6" xfId="6" quotePrefix="1" applyFont="1" applyFill="1" applyBorder="1" applyAlignment="1">
      <alignment horizontal="center" vertical="top" wrapText="1"/>
    </xf>
    <xf numFmtId="0" fontId="26" fillId="0" borderId="55" xfId="6" applyFont="1" applyFill="1" applyBorder="1" applyAlignment="1">
      <alignment horizontal="left" vertical="top"/>
    </xf>
    <xf numFmtId="0" fontId="26" fillId="0" borderId="13" xfId="5" applyFont="1" applyFill="1" applyBorder="1" applyAlignment="1">
      <alignment vertical="center" wrapText="1"/>
    </xf>
    <xf numFmtId="165" fontId="57" fillId="6" borderId="22" xfId="7" applyFont="1" applyFill="1" applyBorder="1" applyAlignment="1">
      <alignment vertical="center"/>
    </xf>
    <xf numFmtId="0" fontId="19" fillId="0" borderId="46" xfId="6" applyFont="1" applyFill="1" applyBorder="1" applyAlignment="1">
      <alignment horizontal="center" vertical="center" wrapText="1"/>
    </xf>
    <xf numFmtId="0" fontId="40" fillId="0" borderId="43" xfId="6" applyFont="1" applyFill="1" applyBorder="1" applyAlignment="1">
      <alignment horizontal="left"/>
    </xf>
    <xf numFmtId="0" fontId="40" fillId="0" borderId="12" xfId="6" applyFont="1" applyFill="1" applyBorder="1" applyAlignment="1">
      <alignment horizontal="left"/>
    </xf>
    <xf numFmtId="0" fontId="40" fillId="0" borderId="13" xfId="6" applyFont="1" applyFill="1" applyBorder="1" applyAlignment="1">
      <alignment horizontal="left"/>
    </xf>
    <xf numFmtId="0" fontId="26" fillId="0" borderId="22" xfId="6" applyFont="1" applyFill="1" applyBorder="1" applyAlignment="1">
      <alignment horizontal="center"/>
    </xf>
    <xf numFmtId="0" fontId="61" fillId="0" borderId="21" xfId="5" applyFont="1" applyFill="1" applyBorder="1" applyAlignment="1">
      <alignment horizontal="left" vertical="center" wrapText="1"/>
    </xf>
    <xf numFmtId="0" fontId="19" fillId="0" borderId="43" xfId="6" applyFont="1" applyFill="1" applyBorder="1" applyAlignment="1">
      <alignment horizontal="center" vertical="center" wrapText="1"/>
    </xf>
    <xf numFmtId="0" fontId="19" fillId="0" borderId="21" xfId="6" applyFont="1" applyFill="1" applyBorder="1" applyAlignment="1">
      <alignment vertical="center"/>
    </xf>
    <xf numFmtId="0" fontId="26" fillId="0" borderId="15" xfId="6" applyFont="1" applyFill="1" applyBorder="1" applyAlignment="1">
      <alignment horizontal="center"/>
    </xf>
    <xf numFmtId="0" fontId="40" fillId="0" borderId="2" xfId="6" applyFont="1" applyFill="1" applyBorder="1" applyAlignment="1">
      <alignment horizontal="left"/>
    </xf>
    <xf numFmtId="0" fontId="40" fillId="0" borderId="3" xfId="6" applyFont="1" applyFill="1" applyBorder="1" applyAlignment="1">
      <alignment horizontal="left"/>
    </xf>
    <xf numFmtId="0" fontId="40" fillId="0" borderId="5" xfId="6" applyFont="1" applyFill="1" applyBorder="1" applyAlignment="1">
      <alignment horizontal="left"/>
    </xf>
    <xf numFmtId="0" fontId="40" fillId="0" borderId="22" xfId="6" applyFont="1" applyFill="1" applyBorder="1" applyAlignment="1">
      <alignment horizontal="left"/>
    </xf>
    <xf numFmtId="0" fontId="40" fillId="0" borderId="22" xfId="6" applyFont="1" applyFill="1" applyBorder="1" applyAlignment="1">
      <alignment horizontal="center"/>
    </xf>
    <xf numFmtId="0" fontId="19" fillId="0" borderId="20" xfId="6" applyFont="1" applyFill="1" applyBorder="1" applyAlignment="1">
      <alignment horizontal="left" vertical="top"/>
    </xf>
    <xf numFmtId="0" fontId="26" fillId="0" borderId="6" xfId="6" applyFont="1" applyFill="1" applyBorder="1" applyAlignment="1">
      <alignment horizontal="center"/>
    </xf>
    <xf numFmtId="0" fontId="19" fillId="0" borderId="23" xfId="6" applyFont="1" applyFill="1" applyBorder="1" applyAlignment="1">
      <alignment horizontal="left" vertical="top" wrapText="1"/>
    </xf>
    <xf numFmtId="0" fontId="26" fillId="0" borderId="20" xfId="5" applyFont="1" applyFill="1" applyBorder="1" applyAlignment="1">
      <alignment horizontal="left" vertical="top" wrapText="1"/>
    </xf>
    <xf numFmtId="0" fontId="61" fillId="0" borderId="20" xfId="5" applyFont="1" applyFill="1" applyBorder="1" applyAlignment="1">
      <alignment horizontal="left" vertical="top" wrapText="1"/>
    </xf>
    <xf numFmtId="0" fontId="19" fillId="0" borderId="54" xfId="6" applyFont="1" applyFill="1" applyBorder="1" applyAlignment="1">
      <alignment horizontal="center" vertical="center" wrapText="1"/>
    </xf>
    <xf numFmtId="0" fontId="57" fillId="6" borderId="54" xfId="6" applyFont="1" applyFill="1" applyBorder="1" applyAlignment="1">
      <alignment horizontal="center" vertical="center"/>
    </xf>
    <xf numFmtId="165" fontId="57" fillId="6" borderId="54" xfId="7" applyNumberFormat="1" applyFont="1" applyFill="1" applyBorder="1" applyAlignment="1">
      <alignment horizontal="center" vertical="center"/>
    </xf>
    <xf numFmtId="0" fontId="19" fillId="0" borderId="24" xfId="6" applyFont="1" applyFill="1" applyBorder="1" applyAlignment="1">
      <alignment horizontal="center" vertical="top" wrapText="1"/>
    </xf>
    <xf numFmtId="0" fontId="19" fillId="0" borderId="47" xfId="6" applyFont="1" applyFill="1" applyBorder="1"/>
    <xf numFmtId="0" fontId="26" fillId="0" borderId="6" xfId="6" quotePrefix="1" applyFont="1" applyFill="1" applyBorder="1" applyAlignment="1">
      <alignment horizontal="center" vertical="center"/>
    </xf>
    <xf numFmtId="0" fontId="26" fillId="0" borderId="4" xfId="6" applyFont="1" applyFill="1" applyBorder="1" applyAlignment="1">
      <alignment horizontal="center" vertical="center" wrapText="1"/>
    </xf>
    <xf numFmtId="0" fontId="26" fillId="0" borderId="4" xfId="6" applyFont="1" applyFill="1" applyBorder="1" applyAlignment="1">
      <alignment horizontal="center" vertical="center"/>
    </xf>
    <xf numFmtId="0" fontId="26" fillId="0" borderId="6" xfId="6" applyFont="1" applyFill="1" applyBorder="1"/>
    <xf numFmtId="0" fontId="26" fillId="0" borderId="44" xfId="6" applyFont="1" applyFill="1" applyBorder="1"/>
    <xf numFmtId="15" fontId="26" fillId="0" borderId="6" xfId="6" quotePrefix="1" applyNumberFormat="1" applyFont="1" applyFill="1" applyBorder="1" applyAlignment="1">
      <alignment horizontal="center" vertical="top" wrapText="1"/>
    </xf>
    <xf numFmtId="0" fontId="19" fillId="4" borderId="6" xfId="6" applyFont="1" applyFill="1" applyBorder="1" applyAlignment="1">
      <alignment vertical="top" wrapText="1"/>
    </xf>
    <xf numFmtId="0" fontId="26" fillId="0" borderId="4" xfId="6" applyFont="1" applyFill="1" applyBorder="1" applyAlignment="1">
      <alignment horizontal="center" vertical="top"/>
    </xf>
    <xf numFmtId="15" fontId="26" fillId="0" borderId="4" xfId="6" quotePrefix="1" applyNumberFormat="1" applyFont="1" applyFill="1" applyBorder="1" applyAlignment="1">
      <alignment horizontal="center" vertical="top" wrapText="1"/>
    </xf>
    <xf numFmtId="0" fontId="23" fillId="8" borderId="22" xfId="0" applyFont="1" applyFill="1" applyBorder="1" applyAlignment="1">
      <alignment vertical="center"/>
    </xf>
    <xf numFmtId="0" fontId="26" fillId="0" borderId="55" xfId="6" applyFont="1" applyFill="1" applyBorder="1" applyAlignment="1">
      <alignment horizontal="center" vertical="center" wrapText="1"/>
    </xf>
    <xf numFmtId="15" fontId="26" fillId="0" borderId="22" xfId="6" quotePrefix="1" applyNumberFormat="1" applyFont="1" applyFill="1" applyBorder="1" applyAlignment="1">
      <alignment horizontal="center" vertical="top" wrapText="1"/>
    </xf>
    <xf numFmtId="0" fontId="19" fillId="0" borderId="6" xfId="6" applyFont="1" applyFill="1" applyBorder="1" applyAlignment="1">
      <alignment vertical="top" wrapText="1"/>
    </xf>
    <xf numFmtId="167" fontId="57" fillId="6" borderId="22" xfId="6" applyNumberFormat="1" applyFont="1" applyFill="1" applyBorder="1" applyAlignment="1">
      <alignment horizontal="center" vertical="center"/>
    </xf>
    <xf numFmtId="0" fontId="61" fillId="6" borderId="21" xfId="5" applyFont="1" applyFill="1" applyBorder="1" applyAlignment="1">
      <alignment vertical="top" wrapText="1"/>
    </xf>
    <xf numFmtId="2" fontId="58" fillId="5" borderId="38" xfId="6" applyNumberFormat="1" applyFont="1" applyFill="1" applyBorder="1" applyAlignment="1">
      <alignment horizontal="center" vertical="center"/>
    </xf>
    <xf numFmtId="0" fontId="40" fillId="4" borderId="54" xfId="6" applyFont="1" applyFill="1" applyBorder="1" applyAlignment="1">
      <alignment horizontal="left" vertical="top" wrapText="1"/>
    </xf>
    <xf numFmtId="0" fontId="26" fillId="0" borderId="6" xfId="6" applyFont="1" applyFill="1" applyBorder="1" applyAlignment="1">
      <alignment horizontal="center" vertical="top"/>
    </xf>
    <xf numFmtId="0" fontId="26" fillId="0" borderId="46" xfId="6" applyFont="1" applyFill="1" applyBorder="1" applyAlignment="1">
      <alignment horizontal="center" vertical="top"/>
    </xf>
    <xf numFmtId="0" fontId="26" fillId="0" borderId="9" xfId="6" applyFont="1" applyFill="1" applyBorder="1" applyAlignment="1">
      <alignment horizontal="left" vertical="top" wrapText="1"/>
    </xf>
    <xf numFmtId="0" fontId="26" fillId="0" borderId="10" xfId="6" applyFont="1" applyFill="1" applyBorder="1" applyAlignment="1">
      <alignment horizontal="left" vertical="top" wrapText="1"/>
    </xf>
    <xf numFmtId="0" fontId="26" fillId="0" borderId="0" xfId="6" applyFont="1" applyFill="1" applyBorder="1" applyAlignment="1">
      <alignment horizontal="left" vertical="top" wrapText="1"/>
    </xf>
    <xf numFmtId="0" fontId="26" fillId="0" borderId="14" xfId="6" applyFont="1" applyFill="1" applyBorder="1" applyAlignment="1">
      <alignment horizontal="left" vertical="top" wrapText="1"/>
    </xf>
    <xf numFmtId="0" fontId="26" fillId="0" borderId="8" xfId="6" applyFont="1" applyFill="1" applyBorder="1" applyAlignment="1">
      <alignment horizontal="center" vertical="top"/>
    </xf>
    <xf numFmtId="0" fontId="26" fillId="0" borderId="55" xfId="6" applyFont="1" applyFill="1" applyBorder="1" applyAlignment="1">
      <alignment horizontal="center" vertical="top"/>
    </xf>
    <xf numFmtId="0" fontId="26" fillId="0" borderId="8" xfId="6" applyFont="1" applyFill="1" applyBorder="1" applyAlignment="1">
      <alignment horizontal="left" vertical="top" wrapText="1"/>
    </xf>
    <xf numFmtId="49" fontId="26" fillId="0" borderId="6" xfId="6" applyNumberFormat="1" applyFont="1" applyFill="1" applyBorder="1" applyAlignment="1">
      <alignment horizontal="center" vertical="top" wrapText="1"/>
    </xf>
    <xf numFmtId="49" fontId="26" fillId="0" borderId="46" xfId="6" applyNumberFormat="1" applyFont="1" applyFill="1" applyBorder="1" applyAlignment="1">
      <alignment horizontal="center" vertical="top" wrapText="1"/>
    </xf>
    <xf numFmtId="0" fontId="26" fillId="0" borderId="55" xfId="6" applyFont="1" applyFill="1" applyBorder="1" applyAlignment="1">
      <alignment horizontal="left" vertical="top" wrapText="1"/>
    </xf>
    <xf numFmtId="0" fontId="26" fillId="0" borderId="43" xfId="6" applyFont="1" applyFill="1" applyBorder="1" applyAlignment="1">
      <alignment horizontal="left" vertical="top" wrapText="1"/>
    </xf>
    <xf numFmtId="0" fontId="26" fillId="0" borderId="12" xfId="6" applyFont="1" applyFill="1" applyBorder="1" applyAlignment="1">
      <alignment horizontal="left" vertical="top" wrapText="1"/>
    </xf>
    <xf numFmtId="0" fontId="26" fillId="0" borderId="13" xfId="6" applyFont="1" applyFill="1" applyBorder="1" applyAlignment="1">
      <alignment horizontal="left" vertical="top" wrapText="1"/>
    </xf>
    <xf numFmtId="0" fontId="26" fillId="0" borderId="6" xfId="6" applyFont="1" applyFill="1" applyBorder="1" applyAlignment="1">
      <alignment horizontal="center" vertical="top" wrapText="1"/>
    </xf>
    <xf numFmtId="0" fontId="26" fillId="0" borderId="46" xfId="6" applyFont="1" applyFill="1" applyBorder="1" applyAlignment="1">
      <alignment horizontal="center" vertical="top" wrapText="1"/>
    </xf>
    <xf numFmtId="0" fontId="26" fillId="0" borderId="22" xfId="6" applyFont="1" applyFill="1" applyBorder="1" applyAlignment="1">
      <alignment horizontal="center" vertical="top" wrapText="1"/>
    </xf>
    <xf numFmtId="0" fontId="26" fillId="0" borderId="8" xfId="6" applyFont="1" applyFill="1" applyBorder="1" applyAlignment="1">
      <alignment horizontal="center" vertical="top" wrapText="1"/>
    </xf>
    <xf numFmtId="0" fontId="26" fillId="0" borderId="9" xfId="6" applyFont="1" applyFill="1" applyBorder="1" applyAlignment="1">
      <alignment horizontal="center" vertical="top" wrapText="1"/>
    </xf>
    <xf numFmtId="0" fontId="26" fillId="0" borderId="0" xfId="6" applyFont="1" applyFill="1" applyBorder="1" applyAlignment="1">
      <alignment vertical="top" wrapText="1"/>
    </xf>
    <xf numFmtId="0" fontId="26" fillId="0" borderId="14" xfId="6" applyFont="1" applyFill="1" applyBorder="1" applyAlignment="1">
      <alignment vertical="top" wrapText="1"/>
    </xf>
    <xf numFmtId="0" fontId="19" fillId="0" borderId="9" xfId="6" applyFont="1" applyFill="1" applyBorder="1" applyAlignment="1">
      <alignment horizontal="left" vertical="center" wrapText="1"/>
    </xf>
    <xf numFmtId="0" fontId="26" fillId="0" borderId="9" xfId="6" applyFont="1" applyFill="1" applyBorder="1" applyAlignment="1">
      <alignment vertical="top" wrapText="1"/>
    </xf>
    <xf numFmtId="0" fontId="13" fillId="4" borderId="6" xfId="0" applyFont="1" applyFill="1" applyBorder="1" applyAlignment="1">
      <alignment horizontal="center" vertical="top" wrapText="1"/>
    </xf>
    <xf numFmtId="0" fontId="13" fillId="4" borderId="46" xfId="0" applyFont="1" applyFill="1" applyBorder="1" applyAlignment="1">
      <alignment horizontal="center" vertical="top" wrapText="1"/>
    </xf>
    <xf numFmtId="0" fontId="13" fillId="4" borderId="22" xfId="0" applyFont="1" applyFill="1" applyBorder="1" applyAlignment="1">
      <alignment horizontal="center" vertical="top" wrapText="1"/>
    </xf>
    <xf numFmtId="0" fontId="26" fillId="0" borderId="6" xfId="0" applyFont="1" applyBorder="1" applyAlignment="1">
      <alignment horizontal="center" vertical="top"/>
    </xf>
    <xf numFmtId="0" fontId="13" fillId="0" borderId="0" xfId="0" applyFont="1" applyBorder="1" applyAlignment="1">
      <alignment horizontal="left" vertical="top" wrapText="1"/>
    </xf>
    <xf numFmtId="0" fontId="13" fillId="0" borderId="14" xfId="0" applyFont="1" applyBorder="1" applyAlignment="1">
      <alignment horizontal="left" vertical="top" wrapText="1"/>
    </xf>
    <xf numFmtId="0" fontId="13" fillId="0" borderId="55" xfId="0" applyFont="1" applyBorder="1" applyAlignment="1">
      <alignment horizontal="left" vertical="top" wrapText="1"/>
    </xf>
    <xf numFmtId="0" fontId="17" fillId="0" borderId="0" xfId="0" applyFont="1" applyBorder="1" applyAlignment="1">
      <alignment horizontal="left" vertical="top" wrapText="1"/>
    </xf>
    <xf numFmtId="0" fontId="54" fillId="4" borderId="22" xfId="5" applyFont="1" applyFill="1" applyBorder="1" applyAlignment="1">
      <alignment horizontal="left" vertical="top" wrapText="1"/>
    </xf>
    <xf numFmtId="0" fontId="66" fillId="0" borderId="46" xfId="5" applyFont="1" applyBorder="1" applyAlignment="1">
      <alignment wrapText="1"/>
    </xf>
    <xf numFmtId="0" fontId="21" fillId="0" borderId="7" xfId="8" applyFont="1" applyFill="1" applyBorder="1" applyAlignment="1">
      <alignment horizontal="center" vertical="center"/>
    </xf>
    <xf numFmtId="0" fontId="26" fillId="0" borderId="9" xfId="6" applyFont="1" applyFill="1" applyBorder="1" applyAlignment="1">
      <alignment horizontal="left" vertical="top" wrapText="1"/>
    </xf>
    <xf numFmtId="0" fontId="40" fillId="4" borderId="54" xfId="6" applyFont="1" applyFill="1" applyBorder="1" applyAlignment="1">
      <alignment horizontal="left" vertical="top" wrapText="1"/>
    </xf>
    <xf numFmtId="0" fontId="26" fillId="0" borderId="0" xfId="6" applyFont="1" applyFill="1" applyBorder="1" applyAlignment="1">
      <alignment horizontal="left" vertical="top" wrapText="1"/>
    </xf>
    <xf numFmtId="0" fontId="26" fillId="0" borderId="6" xfId="6" applyFont="1" applyFill="1" applyBorder="1" applyAlignment="1">
      <alignment horizontal="center" vertical="top"/>
    </xf>
    <xf numFmtId="0" fontId="26" fillId="0" borderId="46" xfId="6" applyFont="1" applyFill="1" applyBorder="1" applyAlignment="1">
      <alignment horizontal="center" vertical="top"/>
    </xf>
    <xf numFmtId="0" fontId="40" fillId="4" borderId="6" xfId="6" applyFont="1" applyFill="1" applyBorder="1" applyAlignment="1">
      <alignment horizontal="left" vertical="top" wrapText="1"/>
    </xf>
    <xf numFmtId="0" fontId="26" fillId="0" borderId="8" xfId="6" applyFont="1" applyFill="1" applyBorder="1" applyAlignment="1">
      <alignment horizontal="center" vertical="top" wrapText="1"/>
    </xf>
    <xf numFmtId="0" fontId="26" fillId="0" borderId="46" xfId="6" applyFont="1" applyFill="1" applyBorder="1" applyAlignment="1">
      <alignment horizontal="center" vertical="top" wrapText="1"/>
    </xf>
    <xf numFmtId="0" fontId="26" fillId="0" borderId="55" xfId="6" applyFont="1" applyFill="1" applyBorder="1" applyAlignment="1">
      <alignment horizontal="center" vertical="top"/>
    </xf>
    <xf numFmtId="0" fontId="13" fillId="0" borderId="6" xfId="0" applyFont="1" applyBorder="1" applyAlignment="1">
      <alignment horizontal="center" vertical="top" wrapText="1"/>
    </xf>
    <xf numFmtId="0" fontId="13" fillId="0" borderId="46" xfId="0" applyFont="1" applyBorder="1" applyAlignment="1">
      <alignment horizontal="center" vertical="top" wrapText="1"/>
    </xf>
    <xf numFmtId="0" fontId="13" fillId="4" borderId="6" xfId="0" applyFont="1" applyFill="1" applyBorder="1" applyAlignment="1">
      <alignment horizontal="left" vertical="top" wrapText="1"/>
    </xf>
    <xf numFmtId="0" fontId="13" fillId="4" borderId="46" xfId="0" applyFont="1" applyFill="1" applyBorder="1" applyAlignment="1">
      <alignment horizontal="center" vertical="top" wrapText="1"/>
    </xf>
    <xf numFmtId="0" fontId="26" fillId="0" borderId="6" xfId="0" applyFont="1" applyBorder="1" applyAlignment="1">
      <alignment horizontal="center" vertical="top"/>
    </xf>
    <xf numFmtId="0" fontId="26" fillId="0" borderId="46" xfId="0" applyFont="1" applyBorder="1" applyAlignment="1">
      <alignment horizontal="center" vertical="top"/>
    </xf>
    <xf numFmtId="2" fontId="62" fillId="4" borderId="8" xfId="0" applyNumberFormat="1" applyFont="1" applyFill="1" applyBorder="1" applyAlignment="1">
      <alignment horizontal="center" vertical="top"/>
    </xf>
    <xf numFmtId="0" fontId="62" fillId="4" borderId="6" xfId="0" applyFont="1" applyFill="1" applyBorder="1" applyAlignment="1">
      <alignment horizontal="center" vertical="top"/>
    </xf>
    <xf numFmtId="17" fontId="13" fillId="4" borderId="46" xfId="0" quotePrefix="1" applyNumberFormat="1" applyFont="1" applyFill="1" applyBorder="1" applyAlignment="1">
      <alignment horizontal="center" vertical="top" wrapText="1"/>
    </xf>
    <xf numFmtId="0" fontId="26" fillId="0" borderId="15" xfId="0" applyFont="1" applyBorder="1" applyAlignment="1">
      <alignment horizontal="left" vertical="top" wrapText="1"/>
    </xf>
    <xf numFmtId="0" fontId="26" fillId="0" borderId="0" xfId="0" applyFont="1" applyBorder="1" applyAlignment="1">
      <alignment horizontal="left" vertical="top" wrapText="1"/>
    </xf>
    <xf numFmtId="0" fontId="23" fillId="0" borderId="8" xfId="6" applyFont="1" applyFill="1" applyBorder="1" applyAlignment="1">
      <alignment horizontal="left" vertical="top" wrapText="1"/>
    </xf>
    <xf numFmtId="0" fontId="23" fillId="0" borderId="43" xfId="6" applyFont="1" applyFill="1" applyBorder="1" applyAlignment="1">
      <alignment horizontal="left" vertical="top" wrapText="1"/>
    </xf>
    <xf numFmtId="0" fontId="26" fillId="0" borderId="54" xfId="6" quotePrefix="1" applyFont="1" applyFill="1" applyBorder="1" applyAlignment="1">
      <alignment horizontal="center" vertical="top" wrapText="1"/>
    </xf>
    <xf numFmtId="0" fontId="26" fillId="0" borderId="3" xfId="6" applyFont="1" applyFill="1" applyBorder="1" applyAlignment="1">
      <alignment horizontal="center" vertical="top" wrapText="1"/>
    </xf>
    <xf numFmtId="0" fontId="26" fillId="0" borderId="54" xfId="6" applyFont="1" applyFill="1" applyBorder="1" applyAlignment="1">
      <alignment horizontal="center" vertical="top"/>
    </xf>
    <xf numFmtId="0" fontId="26" fillId="0" borderId="3" xfId="6" applyFont="1" applyFill="1" applyBorder="1" applyAlignment="1">
      <alignment horizontal="center" vertical="top"/>
    </xf>
    <xf numFmtId="0" fontId="26" fillId="0" borderId="54" xfId="5" applyFont="1" applyFill="1" applyBorder="1" applyAlignment="1">
      <alignment vertical="top" wrapText="1"/>
    </xf>
    <xf numFmtId="15" fontId="26" fillId="0" borderId="46" xfId="6" quotePrefix="1" applyNumberFormat="1" applyFont="1" applyFill="1" applyBorder="1" applyAlignment="1">
      <alignment horizontal="center" vertical="top" wrapText="1"/>
    </xf>
    <xf numFmtId="0" fontId="26" fillId="0" borderId="22" xfId="5" applyFont="1" applyFill="1" applyBorder="1" applyAlignment="1">
      <alignment vertical="top" wrapText="1"/>
    </xf>
    <xf numFmtId="15" fontId="26" fillId="0" borderId="22" xfId="6" quotePrefix="1" applyNumberFormat="1" applyFont="1" applyFill="1" applyBorder="1" applyAlignment="1">
      <alignment horizontal="center" vertical="center" wrapText="1"/>
    </xf>
    <xf numFmtId="0" fontId="26" fillId="0" borderId="12" xfId="6" applyFont="1" applyFill="1" applyBorder="1" applyAlignment="1">
      <alignment horizontal="center" vertical="center" wrapText="1"/>
    </xf>
    <xf numFmtId="0" fontId="26" fillId="0" borderId="12" xfId="6" applyFont="1" applyFill="1" applyBorder="1" applyAlignment="1">
      <alignment horizontal="center" vertical="center"/>
    </xf>
    <xf numFmtId="0" fontId="26" fillId="0" borderId="13" xfId="5" applyFont="1" applyFill="1" applyBorder="1" applyAlignment="1">
      <alignment vertical="top" wrapText="1"/>
    </xf>
    <xf numFmtId="0" fontId="42" fillId="3" borderId="36" xfId="0" applyFont="1" applyFill="1" applyBorder="1" applyAlignment="1">
      <alignment horizontal="center" vertical="top" wrapText="1"/>
    </xf>
    <xf numFmtId="0" fontId="42" fillId="0" borderId="46" xfId="0" applyFont="1" applyBorder="1" applyAlignment="1">
      <alignment horizontal="center" vertical="center"/>
    </xf>
    <xf numFmtId="0" fontId="42" fillId="0" borderId="2" xfId="0" applyFont="1" applyBorder="1" applyAlignment="1">
      <alignment horizontal="center" vertical="center"/>
    </xf>
    <xf numFmtId="0" fontId="54" fillId="0" borderId="43" xfId="0" applyFont="1" applyBorder="1" applyAlignment="1">
      <alignment horizontal="left" vertical="center" wrapText="1"/>
    </xf>
    <xf numFmtId="0" fontId="54" fillId="0" borderId="12" xfId="0" applyFont="1" applyBorder="1" applyAlignment="1">
      <alignment horizontal="left" vertical="center" wrapText="1"/>
    </xf>
    <xf numFmtId="0" fontId="54" fillId="0" borderId="13" xfId="0" applyFont="1" applyBorder="1" applyAlignment="1">
      <alignment horizontal="left" vertical="center" wrapText="1"/>
    </xf>
    <xf numFmtId="0" fontId="54" fillId="3" borderId="22" xfId="0" quotePrefix="1" applyFont="1" applyFill="1" applyBorder="1" applyAlignment="1">
      <alignment horizontal="center" vertical="center" wrapText="1"/>
    </xf>
    <xf numFmtId="0" fontId="54" fillId="0" borderId="22" xfId="0" applyFont="1" applyBorder="1" applyAlignment="1">
      <alignment horizontal="left" vertical="center" wrapText="1"/>
    </xf>
    <xf numFmtId="0" fontId="54" fillId="0" borderId="22" xfId="0" applyFont="1" applyBorder="1" applyAlignment="1">
      <alignment horizontal="center" vertical="center"/>
    </xf>
    <xf numFmtId="0" fontId="54" fillId="0" borderId="22" xfId="0" applyFont="1" applyFill="1" applyBorder="1" applyAlignment="1">
      <alignment horizontal="center" vertical="center"/>
    </xf>
    <xf numFmtId="0" fontId="50" fillId="3" borderId="36" xfId="0" applyFont="1" applyFill="1" applyBorder="1" applyAlignment="1">
      <alignment horizontal="center" vertical="top" wrapText="1"/>
    </xf>
    <xf numFmtId="0" fontId="42" fillId="3" borderId="36" xfId="0" applyFont="1" applyFill="1" applyBorder="1" applyAlignment="1">
      <alignment vertical="center" wrapText="1"/>
    </xf>
    <xf numFmtId="0" fontId="54" fillId="0" borderId="46" xfId="0" applyFont="1" applyBorder="1" applyAlignment="1">
      <alignment horizontal="center" vertical="center"/>
    </xf>
    <xf numFmtId="0" fontId="42" fillId="0" borderId="46" xfId="0" applyFont="1" applyBorder="1" applyAlignment="1">
      <alignment horizontal="center" vertical="center" wrapText="1"/>
    </xf>
    <xf numFmtId="0" fontId="54" fillId="0" borderId="55" xfId="0" applyFont="1" applyBorder="1" applyAlignment="1">
      <alignment horizontal="center" vertical="center"/>
    </xf>
    <xf numFmtId="0" fontId="42" fillId="0" borderId="36" xfId="0" applyFont="1" applyFill="1" applyBorder="1" applyAlignment="1">
      <alignment horizontal="center" vertical="center"/>
    </xf>
    <xf numFmtId="0" fontId="42" fillId="0" borderId="22" xfId="0" applyFont="1" applyBorder="1" applyAlignment="1">
      <alignment horizontal="center" vertical="center" wrapText="1"/>
    </xf>
    <xf numFmtId="0" fontId="54" fillId="0" borderId="43" xfId="0" applyFont="1" applyBorder="1" applyAlignment="1">
      <alignment horizontal="center" vertical="center"/>
    </xf>
    <xf numFmtId="0" fontId="42" fillId="0" borderId="46" xfId="0" applyFont="1" applyBorder="1" applyAlignment="1">
      <alignment horizontal="center"/>
    </xf>
    <xf numFmtId="0" fontId="42" fillId="3" borderId="36" xfId="0" applyFont="1" applyFill="1" applyBorder="1" applyAlignment="1">
      <alignment horizontal="center" vertical="top"/>
    </xf>
    <xf numFmtId="0" fontId="42" fillId="4" borderId="46" xfId="0" applyFont="1" applyFill="1" applyBorder="1" applyAlignment="1">
      <alignment horizontal="center" vertical="center" wrapText="1"/>
    </xf>
    <xf numFmtId="0" fontId="51" fillId="4" borderId="55" xfId="0" applyFont="1" applyFill="1" applyBorder="1" applyAlignment="1">
      <alignment horizontal="center" vertical="center"/>
    </xf>
    <xf numFmtId="0" fontId="51" fillId="6" borderId="55" xfId="0" applyFont="1" applyFill="1" applyBorder="1" applyAlignment="1">
      <alignment horizontal="center" vertical="center"/>
    </xf>
    <xf numFmtId="0" fontId="17" fillId="0" borderId="57" xfId="0" applyFont="1" applyBorder="1" applyAlignment="1">
      <alignment horizontal="center" vertical="center"/>
    </xf>
    <xf numFmtId="0" fontId="42" fillId="3" borderId="46" xfId="0" applyFont="1" applyFill="1" applyBorder="1" applyAlignment="1">
      <alignment horizontal="center" vertical="top" wrapText="1"/>
    </xf>
    <xf numFmtId="0" fontId="50" fillId="3" borderId="46" xfId="0" applyFont="1" applyFill="1" applyBorder="1" applyAlignment="1">
      <alignment horizontal="center" vertical="top" wrapText="1"/>
    </xf>
    <xf numFmtId="0" fontId="42" fillId="0" borderId="15" xfId="0" applyFont="1" applyBorder="1" applyAlignment="1">
      <alignment horizontal="center" vertical="center" wrapText="1"/>
    </xf>
    <xf numFmtId="0" fontId="42" fillId="3" borderId="4" xfId="0" applyFont="1" applyFill="1" applyBorder="1" applyAlignment="1">
      <alignment horizontal="center" vertical="top" wrapText="1"/>
    </xf>
    <xf numFmtId="0" fontId="42" fillId="0" borderId="55" xfId="0" applyFont="1" applyBorder="1" applyAlignment="1">
      <alignment horizontal="center" vertical="center" wrapText="1"/>
    </xf>
    <xf numFmtId="0" fontId="42" fillId="3" borderId="15" xfId="0" applyFont="1" applyFill="1" applyBorder="1" applyAlignment="1">
      <alignment horizontal="center" vertical="top" wrapText="1"/>
    </xf>
    <xf numFmtId="0" fontId="70" fillId="4" borderId="22" xfId="0" applyFont="1" applyFill="1" applyBorder="1" applyAlignment="1">
      <alignment vertical="center"/>
    </xf>
    <xf numFmtId="0" fontId="28" fillId="3" borderId="15" xfId="0" quotePrefix="1" applyFont="1" applyFill="1" applyBorder="1" applyAlignment="1">
      <alignment horizontal="center" vertical="top" wrapText="1"/>
    </xf>
    <xf numFmtId="0" fontId="22" fillId="6" borderId="22" xfId="0" applyFont="1" applyFill="1" applyBorder="1" applyAlignment="1">
      <alignment horizontal="center" vertical="center"/>
    </xf>
    <xf numFmtId="0" fontId="22" fillId="6" borderId="22" xfId="0" applyFont="1" applyFill="1" applyBorder="1"/>
    <xf numFmtId="2" fontId="22" fillId="6" borderId="22" xfId="0" applyNumberFormat="1" applyFont="1" applyFill="1" applyBorder="1" applyAlignment="1">
      <alignment horizontal="center" vertical="center"/>
    </xf>
    <xf numFmtId="0" fontId="17" fillId="4" borderId="2" xfId="0" applyFont="1" applyFill="1" applyBorder="1" applyAlignment="1">
      <alignment horizontal="center" vertical="top" wrapText="1"/>
    </xf>
    <xf numFmtId="0" fontId="17" fillId="4" borderId="24" xfId="0" applyFont="1" applyFill="1" applyBorder="1" applyAlignment="1">
      <alignment horizontal="center" vertical="top" wrapText="1"/>
    </xf>
    <xf numFmtId="0" fontId="17" fillId="4" borderId="24" xfId="0" applyFont="1" applyFill="1" applyBorder="1" applyAlignment="1">
      <alignment horizontal="center" vertical="top"/>
    </xf>
    <xf numFmtId="0" fontId="21" fillId="4" borderId="5" xfId="0" applyFont="1" applyFill="1" applyBorder="1"/>
    <xf numFmtId="0" fontId="17" fillId="4" borderId="2" xfId="0" applyFont="1" applyFill="1" applyBorder="1" applyAlignment="1">
      <alignment horizontal="center" vertical="center" wrapText="1"/>
    </xf>
    <xf numFmtId="0" fontId="17" fillId="4" borderId="24" xfId="0" applyFont="1" applyFill="1" applyBorder="1" applyAlignment="1">
      <alignment horizontal="center" vertical="center"/>
    </xf>
    <xf numFmtId="0" fontId="17" fillId="4" borderId="24" xfId="0" applyFont="1" applyFill="1" applyBorder="1"/>
    <xf numFmtId="2" fontId="21" fillId="4" borderId="24" xfId="0" applyNumberFormat="1" applyFont="1" applyFill="1" applyBorder="1" applyAlignment="1">
      <alignment horizontal="center" vertical="center"/>
    </xf>
    <xf numFmtId="0" fontId="23" fillId="0" borderId="0" xfId="6" applyFont="1" applyFill="1" applyBorder="1" applyAlignment="1">
      <alignment horizontal="left" vertical="top" wrapText="1"/>
    </xf>
    <xf numFmtId="0" fontId="13" fillId="0" borderId="22" xfId="5" applyFont="1" applyFill="1" applyBorder="1" applyAlignment="1">
      <alignment vertical="top" wrapText="1"/>
    </xf>
    <xf numFmtId="0" fontId="13" fillId="0" borderId="46" xfId="5" applyFont="1" applyFill="1" applyBorder="1" applyAlignment="1">
      <alignment vertical="top" wrapText="1"/>
    </xf>
    <xf numFmtId="0" fontId="26" fillId="0" borderId="8" xfId="6" quotePrefix="1" applyFont="1" applyFill="1" applyBorder="1" applyAlignment="1">
      <alignment horizontal="center" vertical="top" wrapText="1"/>
    </xf>
    <xf numFmtId="0" fontId="26" fillId="0" borderId="10" xfId="6" applyFont="1" applyFill="1" applyBorder="1" applyAlignment="1">
      <alignment horizontal="center" vertical="center"/>
    </xf>
    <xf numFmtId="0" fontId="26" fillId="0" borderId="13" xfId="6" applyFont="1" applyFill="1" applyBorder="1" applyAlignment="1">
      <alignment horizontal="center" vertical="top"/>
    </xf>
    <xf numFmtId="0" fontId="26" fillId="0" borderId="8" xfId="6" applyFont="1" applyFill="1" applyBorder="1" applyAlignment="1">
      <alignment horizontal="center" vertical="center"/>
    </xf>
    <xf numFmtId="0" fontId="20" fillId="0" borderId="6" xfId="5" applyFont="1" applyFill="1" applyBorder="1" applyAlignment="1">
      <alignment vertical="center" wrapText="1"/>
    </xf>
    <xf numFmtId="0" fontId="54" fillId="0" borderId="22" xfId="5" applyFont="1" applyFill="1" applyBorder="1" applyAlignment="1">
      <alignment horizontal="left" vertical="center" wrapText="1"/>
    </xf>
    <xf numFmtId="0" fontId="26" fillId="0" borderId="8" xfId="6" applyFont="1" applyFill="1" applyBorder="1" applyAlignment="1">
      <alignment vertical="top" wrapText="1"/>
    </xf>
    <xf numFmtId="0" fontId="26" fillId="0" borderId="43" xfId="6" applyFont="1" applyFill="1" applyBorder="1" applyAlignment="1">
      <alignment vertical="top" wrapText="1"/>
    </xf>
    <xf numFmtId="0" fontId="26" fillId="0" borderId="55" xfId="6" applyFont="1" applyFill="1" applyBorder="1" applyAlignment="1">
      <alignment vertical="top" wrapText="1"/>
    </xf>
    <xf numFmtId="0" fontId="26" fillId="4" borderId="55" xfId="6" applyFont="1" applyFill="1" applyBorder="1" applyAlignment="1">
      <alignment horizontal="left" vertical="top"/>
    </xf>
    <xf numFmtId="15" fontId="26" fillId="0" borderId="14" xfId="6" quotePrefix="1" applyNumberFormat="1" applyFont="1" applyFill="1" applyBorder="1" applyAlignment="1">
      <alignment horizontal="center" vertical="top" wrapText="1"/>
    </xf>
    <xf numFmtId="2" fontId="40" fillId="4" borderId="12" xfId="6" applyNumberFormat="1" applyFont="1" applyFill="1" applyBorder="1" applyAlignment="1">
      <alignment horizontal="center" vertical="top"/>
    </xf>
    <xf numFmtId="0" fontId="54" fillId="0" borderId="13" xfId="5" applyFont="1" applyFill="1" applyBorder="1" applyAlignment="1">
      <alignment horizontal="left" vertical="center" wrapText="1"/>
    </xf>
    <xf numFmtId="0" fontId="54" fillId="0" borderId="14" xfId="5" applyFont="1" applyFill="1" applyBorder="1" applyAlignment="1">
      <alignment horizontal="left" vertical="center" wrapText="1"/>
    </xf>
    <xf numFmtId="0" fontId="66" fillId="8" borderId="46" xfId="5" applyFont="1" applyFill="1" applyBorder="1" applyAlignment="1">
      <alignment vertical="center"/>
    </xf>
    <xf numFmtId="49" fontId="26" fillId="0" borderId="14" xfId="6" applyNumberFormat="1" applyFont="1" applyFill="1" applyBorder="1" applyAlignment="1">
      <alignment horizontal="center" vertical="center" wrapText="1"/>
    </xf>
    <xf numFmtId="0" fontId="26" fillId="0" borderId="6" xfId="0" applyFont="1" applyFill="1" applyBorder="1" applyAlignment="1">
      <alignment horizontal="center" vertical="top"/>
    </xf>
    <xf numFmtId="0" fontId="26" fillId="0" borderId="12" xfId="0" applyFont="1" applyBorder="1" applyAlignment="1">
      <alignment horizontal="center" vertical="top"/>
    </xf>
    <xf numFmtId="0" fontId="26" fillId="0" borderId="43" xfId="6" applyFont="1" applyFill="1" applyBorder="1" applyAlignment="1">
      <alignment horizontal="center"/>
    </xf>
    <xf numFmtId="0" fontId="19" fillId="0" borderId="55" xfId="6" applyFont="1" applyFill="1" applyBorder="1" applyAlignment="1">
      <alignment horizontal="center" vertical="center" wrapText="1"/>
    </xf>
    <xf numFmtId="15" fontId="26" fillId="0" borderId="55" xfId="6" quotePrefix="1" applyNumberFormat="1" applyFont="1" applyFill="1" applyBorder="1" applyAlignment="1">
      <alignment horizontal="center" vertical="center"/>
    </xf>
    <xf numFmtId="0" fontId="19" fillId="0" borderId="57" xfId="6" applyFont="1" applyFill="1" applyBorder="1" applyAlignment="1">
      <alignment horizontal="center" vertical="center" wrapText="1"/>
    </xf>
    <xf numFmtId="15" fontId="26" fillId="0" borderId="8" xfId="6" quotePrefix="1" applyNumberFormat="1" applyFont="1" applyFill="1" applyBorder="1" applyAlignment="1">
      <alignment horizontal="center" vertical="center"/>
    </xf>
    <xf numFmtId="0" fontId="26" fillId="0" borderId="55" xfId="6" applyFont="1" applyFill="1" applyBorder="1" applyAlignment="1">
      <alignment horizontal="center"/>
    </xf>
    <xf numFmtId="0" fontId="26" fillId="0" borderId="14" xfId="6" applyFont="1" applyFill="1" applyBorder="1" applyAlignment="1">
      <alignment horizontal="center"/>
    </xf>
    <xf numFmtId="0" fontId="26" fillId="0" borderId="55" xfId="6" applyFont="1" applyFill="1" applyBorder="1" applyAlignment="1">
      <alignment horizontal="center" vertical="center"/>
    </xf>
    <xf numFmtId="0" fontId="19" fillId="0" borderId="6" xfId="5" applyFont="1" applyFill="1" applyBorder="1" applyAlignment="1">
      <alignment horizontal="left" vertical="top" wrapText="1"/>
    </xf>
    <xf numFmtId="0" fontId="61" fillId="0" borderId="46" xfId="5" applyFont="1" applyFill="1" applyBorder="1" applyAlignment="1">
      <alignment horizontal="left" vertical="center" wrapText="1"/>
    </xf>
    <xf numFmtId="0" fontId="61" fillId="0" borderId="22" xfId="5" applyFont="1" applyFill="1" applyBorder="1" applyAlignment="1">
      <alignment horizontal="left" vertical="center" wrapText="1"/>
    </xf>
    <xf numFmtId="0" fontId="23" fillId="0" borderId="22" xfId="6" applyFont="1" applyFill="1" applyBorder="1" applyAlignment="1">
      <alignment horizontal="left" vertical="center" wrapText="1"/>
    </xf>
    <xf numFmtId="0" fontId="23" fillId="0" borderId="6" xfId="6" applyFont="1" applyFill="1" applyBorder="1" applyAlignment="1">
      <alignment horizontal="right" vertical="top" wrapText="1"/>
    </xf>
    <xf numFmtId="0" fontId="26" fillId="0" borderId="10" xfId="6" applyFont="1" applyFill="1" applyBorder="1" applyAlignment="1">
      <alignment vertical="top" wrapText="1"/>
    </xf>
    <xf numFmtId="0" fontId="19" fillId="0" borderId="6" xfId="5" applyFont="1" applyFill="1" applyBorder="1" applyAlignment="1">
      <alignment vertical="top" wrapText="1"/>
    </xf>
    <xf numFmtId="0" fontId="19" fillId="4" borderId="12" xfId="6" applyFont="1" applyFill="1" applyBorder="1" applyAlignment="1">
      <alignment horizontal="center" vertical="top" wrapText="1"/>
    </xf>
    <xf numFmtId="0" fontId="19" fillId="4" borderId="55" xfId="6" applyFont="1" applyFill="1" applyBorder="1" applyAlignment="1">
      <alignment horizontal="left" vertical="top" wrapText="1"/>
    </xf>
    <xf numFmtId="0" fontId="19" fillId="4" borderId="0" xfId="6" applyFont="1" applyFill="1" applyBorder="1" applyAlignment="1">
      <alignment horizontal="left" vertical="top" wrapText="1"/>
    </xf>
    <xf numFmtId="0" fontId="19" fillId="4" borderId="43" xfId="6" applyFont="1" applyFill="1" applyBorder="1" applyAlignment="1">
      <alignment horizontal="left" vertical="top" wrapText="1"/>
    </xf>
    <xf numFmtId="0" fontId="19" fillId="4" borderId="12" xfId="6" applyFont="1" applyFill="1" applyBorder="1" applyAlignment="1">
      <alignment horizontal="left" vertical="top" wrapText="1"/>
    </xf>
    <xf numFmtId="0" fontId="19" fillId="4" borderId="13" xfId="6" applyFont="1" applyFill="1" applyBorder="1" applyAlignment="1">
      <alignment horizontal="center" vertical="center" wrapText="1"/>
    </xf>
    <xf numFmtId="0" fontId="19" fillId="4" borderId="22" xfId="6" applyFont="1" applyFill="1" applyBorder="1" applyAlignment="1">
      <alignment horizontal="center" vertical="center" wrapText="1"/>
    </xf>
    <xf numFmtId="2" fontId="19" fillId="4" borderId="22" xfId="6" applyNumberFormat="1" applyFont="1" applyFill="1" applyBorder="1" applyAlignment="1">
      <alignment horizontal="center" vertical="center" wrapText="1"/>
    </xf>
    <xf numFmtId="0" fontId="19" fillId="0" borderId="10" xfId="5" applyFont="1" applyFill="1" applyBorder="1" applyAlignment="1">
      <alignment horizontal="left" vertical="center" wrapText="1"/>
    </xf>
    <xf numFmtId="0" fontId="19" fillId="0" borderId="14" xfId="5" applyFont="1" applyFill="1" applyBorder="1" applyAlignment="1">
      <alignment horizontal="left" vertical="center" wrapText="1"/>
    </xf>
    <xf numFmtId="0" fontId="66" fillId="0" borderId="22" xfId="5" applyFont="1" applyBorder="1" applyAlignment="1">
      <alignment wrapText="1"/>
    </xf>
    <xf numFmtId="0" fontId="26" fillId="0" borderId="55" xfId="6" applyFont="1" applyFill="1" applyBorder="1" applyAlignment="1">
      <alignment horizontal="left" vertical="center" wrapText="1"/>
    </xf>
    <xf numFmtId="0" fontId="19" fillId="4" borderId="22" xfId="6" applyFont="1" applyFill="1" applyBorder="1" applyAlignment="1">
      <alignment horizontal="left" vertical="top" wrapText="1"/>
    </xf>
    <xf numFmtId="0" fontId="26" fillId="4" borderId="9" xfId="6" applyFont="1" applyFill="1" applyBorder="1" applyAlignment="1">
      <alignment horizontal="left" vertical="top" wrapText="1"/>
    </xf>
    <xf numFmtId="0" fontId="66" fillId="0" borderId="22" xfId="5" applyFont="1" applyFill="1" applyBorder="1" applyAlignment="1">
      <alignment horizontal="left" vertical="center" wrapText="1"/>
    </xf>
    <xf numFmtId="0" fontId="26" fillId="0" borderId="55" xfId="6" quotePrefix="1" applyFont="1" applyFill="1" applyBorder="1" applyAlignment="1">
      <alignment horizontal="center" vertical="top" wrapText="1"/>
    </xf>
    <xf numFmtId="0" fontId="26" fillId="0" borderId="14" xfId="6" applyFont="1" applyFill="1" applyBorder="1" applyAlignment="1">
      <alignment horizontal="center" vertical="top"/>
    </xf>
    <xf numFmtId="0" fontId="26" fillId="0" borderId="10" xfId="6" applyFont="1" applyFill="1" applyBorder="1" applyAlignment="1">
      <alignment horizontal="center" vertical="top"/>
    </xf>
    <xf numFmtId="0" fontId="13" fillId="0" borderId="5" xfId="5" applyFont="1" applyFill="1" applyBorder="1" applyAlignment="1">
      <alignment vertical="top" wrapText="1"/>
    </xf>
    <xf numFmtId="0" fontId="23" fillId="0" borderId="22" xfId="6" applyFont="1" applyFill="1" applyBorder="1" applyAlignment="1">
      <alignment horizontal="left" vertical="top" wrapText="1"/>
    </xf>
    <xf numFmtId="0" fontId="23" fillId="0" borderId="46" xfId="6" applyFont="1" applyFill="1" applyBorder="1" applyAlignment="1">
      <alignment horizontal="center" vertical="top" wrapText="1"/>
    </xf>
    <xf numFmtId="0" fontId="26" fillId="0" borderId="15" xfId="0" applyFont="1" applyBorder="1" applyAlignment="1">
      <alignment horizontal="left" vertical="center" wrapText="1"/>
    </xf>
    <xf numFmtId="0" fontId="26" fillId="0" borderId="0" xfId="0" applyFont="1" applyBorder="1" applyAlignment="1">
      <alignment horizontal="left" vertical="center" wrapText="1"/>
    </xf>
    <xf numFmtId="0" fontId="26" fillId="3" borderId="15" xfId="0" applyFont="1" applyFill="1" applyBorder="1" applyAlignment="1">
      <alignment horizontal="center" vertical="center" wrapText="1"/>
    </xf>
    <xf numFmtId="0" fontId="26" fillId="3" borderId="8" xfId="0" quotePrefix="1" applyFont="1" applyFill="1" applyBorder="1" applyAlignment="1">
      <alignment horizontal="center" vertical="center" wrapText="1"/>
    </xf>
    <xf numFmtId="0" fontId="28" fillId="3" borderId="22" xfId="0" quotePrefix="1" applyFont="1" applyFill="1" applyBorder="1" applyAlignment="1">
      <alignment horizontal="center" vertical="top" wrapText="1"/>
    </xf>
    <xf numFmtId="0" fontId="26" fillId="3" borderId="6" xfId="0" quotePrefix="1" applyFont="1" applyFill="1" applyBorder="1" applyAlignment="1">
      <alignment horizontal="center" vertical="top" wrapText="1"/>
    </xf>
    <xf numFmtId="0" fontId="26" fillId="0" borderId="6" xfId="0" applyFont="1" applyBorder="1" applyAlignment="1">
      <alignment horizontal="left" vertical="top" wrapText="1"/>
    </xf>
    <xf numFmtId="0" fontId="26" fillId="0" borderId="6" xfId="0" applyFont="1" applyBorder="1" applyAlignment="1">
      <alignment vertical="center" wrapText="1"/>
    </xf>
    <xf numFmtId="0" fontId="61" fillId="0" borderId="22" xfId="5" applyFont="1" applyBorder="1" applyAlignment="1">
      <alignment vertical="top" wrapText="1"/>
    </xf>
    <xf numFmtId="0" fontId="19" fillId="0" borderId="54" xfId="6" applyFont="1" applyFill="1" applyBorder="1" applyAlignment="1">
      <alignment horizontal="left" vertical="center" wrapText="1"/>
    </xf>
    <xf numFmtId="0" fontId="19" fillId="0" borderId="43" xfId="6" applyFont="1" applyFill="1" applyBorder="1" applyAlignment="1">
      <alignment horizontal="left" vertical="center" wrapText="1"/>
    </xf>
    <xf numFmtId="0" fontId="26" fillId="4" borderId="8" xfId="6" applyFont="1" applyFill="1" applyBorder="1" applyAlignment="1">
      <alignment horizontal="left" vertical="top" wrapText="1"/>
    </xf>
    <xf numFmtId="15" fontId="26" fillId="0" borderId="10" xfId="6" quotePrefix="1" applyNumberFormat="1" applyFont="1" applyFill="1" applyBorder="1" applyAlignment="1">
      <alignment horizontal="center" vertical="top" wrapText="1"/>
    </xf>
    <xf numFmtId="2" fontId="19" fillId="0" borderId="6" xfId="6" applyNumberFormat="1" applyFont="1" applyFill="1" applyBorder="1" applyAlignment="1">
      <alignment horizontal="center" vertical="center" wrapText="1"/>
    </xf>
    <xf numFmtId="0" fontId="26" fillId="0" borderId="8" xfId="6" applyFont="1" applyFill="1" applyBorder="1" applyAlignment="1">
      <alignment horizontal="center" vertical="center" wrapText="1"/>
    </xf>
    <xf numFmtId="0" fontId="19" fillId="0" borderId="8" xfId="6" applyFont="1" applyFill="1" applyBorder="1" applyAlignment="1">
      <alignment horizontal="center" vertical="top" wrapText="1"/>
    </xf>
    <xf numFmtId="0" fontId="26" fillId="4" borderId="0" xfId="6" applyFont="1" applyFill="1" applyBorder="1" applyAlignment="1">
      <alignment horizontal="left" vertical="top" wrapText="1"/>
    </xf>
    <xf numFmtId="0" fontId="26" fillId="4" borderId="55" xfId="6" applyFont="1" applyFill="1" applyBorder="1" applyAlignment="1">
      <alignment horizontal="left" vertical="top" wrapText="1"/>
    </xf>
    <xf numFmtId="0" fontId="19" fillId="0" borderId="55" xfId="6" applyFont="1" applyFill="1" applyBorder="1" applyAlignment="1">
      <alignment horizontal="left" vertical="top" wrapText="1"/>
    </xf>
    <xf numFmtId="0" fontId="19" fillId="0" borderId="22" xfId="6" applyFont="1" applyFill="1" applyBorder="1" applyAlignment="1">
      <alignment horizontal="left" vertical="top" wrapText="1"/>
    </xf>
    <xf numFmtId="0" fontId="23" fillId="0" borderId="46" xfId="6" applyFont="1" applyFill="1" applyBorder="1" applyAlignment="1">
      <alignment horizontal="right" vertical="top" wrapText="1"/>
    </xf>
    <xf numFmtId="2" fontId="19" fillId="0" borderId="6" xfId="6" applyNumberFormat="1" applyFont="1" applyFill="1" applyBorder="1" applyAlignment="1">
      <alignment horizontal="center" vertical="center"/>
    </xf>
    <xf numFmtId="0" fontId="26" fillId="0" borderId="46" xfId="0" applyFont="1" applyBorder="1" applyAlignment="1">
      <alignment vertical="top" wrapText="1"/>
    </xf>
    <xf numFmtId="0" fontId="66" fillId="0" borderId="46" xfId="5" applyFont="1" applyBorder="1" applyAlignment="1">
      <alignment vertical="top" wrapText="1"/>
    </xf>
    <xf numFmtId="0" fontId="33" fillId="0" borderId="9" xfId="0" applyFont="1" applyBorder="1" applyAlignment="1">
      <alignment horizontal="left" vertical="top" wrapText="1"/>
    </xf>
    <xf numFmtId="0" fontId="17" fillId="0" borderId="43" xfId="0" applyFont="1" applyBorder="1" applyAlignment="1">
      <alignment horizontal="left" vertical="top" wrapText="1"/>
    </xf>
    <xf numFmtId="0" fontId="17" fillId="0" borderId="12" xfId="0" applyFont="1" applyBorder="1" applyAlignment="1">
      <alignment horizontal="left" vertical="top" wrapText="1"/>
    </xf>
    <xf numFmtId="0" fontId="17" fillId="0" borderId="13" xfId="0" applyFont="1" applyBorder="1" applyAlignment="1">
      <alignment horizontal="left" vertical="top" wrapText="1"/>
    </xf>
    <xf numFmtId="0" fontId="33" fillId="0" borderId="12" xfId="0" applyFont="1" applyBorder="1" applyAlignment="1">
      <alignment horizontal="left" vertical="top" wrapText="1"/>
    </xf>
    <xf numFmtId="0" fontId="66" fillId="0" borderId="22" xfId="5" applyFont="1" applyBorder="1" applyAlignment="1">
      <alignment vertical="top" wrapText="1"/>
    </xf>
    <xf numFmtId="0" fontId="33" fillId="0" borderId="8" xfId="0" applyFont="1" applyFill="1" applyBorder="1" applyAlignment="1">
      <alignment horizontal="center" vertical="top"/>
    </xf>
    <xf numFmtId="0" fontId="26" fillId="0" borderId="6" xfId="0" applyFont="1" applyBorder="1" applyAlignment="1">
      <alignment vertical="top" wrapText="1"/>
    </xf>
    <xf numFmtId="0" fontId="26" fillId="0" borderId="22" xfId="6" applyFont="1" applyFill="1" applyBorder="1" applyAlignment="1">
      <alignment horizontal="left" vertical="top" wrapText="1"/>
    </xf>
    <xf numFmtId="0" fontId="26" fillId="0" borderId="22" xfId="6" applyFont="1" applyFill="1" applyBorder="1" applyAlignment="1">
      <alignment horizontal="center" vertical="top"/>
    </xf>
    <xf numFmtId="0" fontId="26" fillId="4" borderId="22" xfId="0" applyFont="1" applyFill="1" applyBorder="1" applyAlignment="1">
      <alignment horizontal="left" wrapText="1"/>
    </xf>
    <xf numFmtId="0" fontId="26" fillId="3" borderId="8" xfId="0" applyFont="1" applyFill="1" applyBorder="1" applyAlignment="1">
      <alignment horizontal="center" vertical="top" wrapText="1"/>
    </xf>
    <xf numFmtId="0" fontId="26" fillId="0" borderId="43" xfId="0" applyFont="1" applyBorder="1" applyAlignment="1">
      <alignment horizontal="left" vertical="center" wrapText="1"/>
    </xf>
    <xf numFmtId="0" fontId="26" fillId="0" borderId="12" xfId="0" applyFont="1" applyBorder="1" applyAlignment="1">
      <alignment horizontal="left" vertical="center" wrapText="1"/>
    </xf>
    <xf numFmtId="0" fontId="26" fillId="3" borderId="43" xfId="0" applyFont="1" applyFill="1" applyBorder="1" applyAlignment="1">
      <alignment horizontal="center" vertical="center" wrapText="1"/>
    </xf>
    <xf numFmtId="0" fontId="23" fillId="0" borderId="46" xfId="6" applyFont="1" applyFill="1" applyBorder="1" applyAlignment="1">
      <alignment horizontal="left" vertical="center" wrapText="1"/>
    </xf>
    <xf numFmtId="0" fontId="26" fillId="0" borderId="54" xfId="6" applyFont="1" applyFill="1" applyBorder="1" applyAlignment="1">
      <alignment horizontal="center"/>
    </xf>
    <xf numFmtId="0" fontId="61" fillId="0" borderId="54" xfId="5" applyFont="1" applyFill="1" applyBorder="1" applyAlignment="1">
      <alignment horizontal="left" vertical="center" wrapText="1"/>
    </xf>
    <xf numFmtId="0" fontId="26" fillId="0" borderId="8" xfId="6" applyFont="1" applyFill="1" applyBorder="1" applyAlignment="1">
      <alignment horizontal="center"/>
    </xf>
    <xf numFmtId="0" fontId="40" fillId="0" borderId="6" xfId="6" applyFont="1" applyFill="1" applyBorder="1" applyAlignment="1">
      <alignment horizontal="left" vertical="center" wrapText="1"/>
    </xf>
    <xf numFmtId="15" fontId="26" fillId="0" borderId="6" xfId="6" quotePrefix="1" applyNumberFormat="1" applyFont="1" applyFill="1" applyBorder="1" applyAlignment="1">
      <alignment horizontal="center" vertical="top"/>
    </xf>
    <xf numFmtId="2" fontId="19" fillId="0" borderId="54" xfId="6" applyNumberFormat="1" applyFont="1" applyFill="1" applyBorder="1" applyAlignment="1">
      <alignment horizontal="center" vertical="center"/>
    </xf>
    <xf numFmtId="0" fontId="26" fillId="0" borderId="14" xfId="0" applyFont="1" applyBorder="1" applyAlignment="1">
      <alignment horizontal="left" vertical="top" wrapText="1"/>
    </xf>
    <xf numFmtId="0" fontId="26" fillId="3" borderId="15" xfId="0" applyFont="1" applyFill="1" applyBorder="1" applyAlignment="1">
      <alignment horizontal="center" vertical="top" wrapText="1"/>
    </xf>
    <xf numFmtId="0" fontId="26" fillId="0" borderId="55" xfId="0" applyFont="1" applyBorder="1" applyAlignment="1">
      <alignment horizontal="left" vertical="center" wrapText="1"/>
    </xf>
    <xf numFmtId="0" fontId="26" fillId="3" borderId="55" xfId="0" applyFont="1" applyFill="1" applyBorder="1" applyAlignment="1">
      <alignment horizontal="center" vertical="center" wrapText="1"/>
    </xf>
    <xf numFmtId="0" fontId="26" fillId="4" borderId="22" xfId="0" applyFont="1" applyFill="1" applyBorder="1" applyAlignment="1">
      <alignment vertical="top"/>
    </xf>
    <xf numFmtId="2" fontId="19" fillId="0" borderId="24" xfId="6" applyNumberFormat="1" applyFont="1" applyFill="1" applyBorder="1" applyAlignment="1">
      <alignment horizontal="center"/>
    </xf>
    <xf numFmtId="0" fontId="40" fillId="0" borderId="54" xfId="6" applyFont="1" applyFill="1" applyBorder="1" applyAlignment="1">
      <alignment horizontal="right" vertical="top" wrapText="1"/>
    </xf>
    <xf numFmtId="0" fontId="23" fillId="0" borderId="55" xfId="6" applyFont="1" applyFill="1" applyBorder="1" applyAlignment="1">
      <alignment horizontal="right" vertical="top" wrapText="1"/>
    </xf>
    <xf numFmtId="0" fontId="23" fillId="0" borderId="8" xfId="6" applyFont="1" applyFill="1" applyBorder="1" applyAlignment="1">
      <alignment horizontal="right" vertical="top" wrapText="1"/>
    </xf>
    <xf numFmtId="0" fontId="23" fillId="0" borderId="43" xfId="6" applyFont="1" applyFill="1" applyBorder="1" applyAlignment="1">
      <alignment horizontal="right" vertical="top" wrapText="1"/>
    </xf>
    <xf numFmtId="0" fontId="40" fillId="0" borderId="8" xfId="6" applyFont="1" applyFill="1" applyBorder="1" applyAlignment="1">
      <alignment horizontal="right" vertical="top" wrapText="1"/>
    </xf>
    <xf numFmtId="0" fontId="40" fillId="4" borderId="54" xfId="6" applyFont="1" applyFill="1" applyBorder="1" applyAlignment="1">
      <alignment horizontal="right" vertical="top" wrapText="1"/>
    </xf>
    <xf numFmtId="0" fontId="23" fillId="0" borderId="15" xfId="6" applyFont="1" applyFill="1" applyBorder="1" applyAlignment="1">
      <alignment horizontal="right" vertical="top" wrapText="1"/>
    </xf>
    <xf numFmtId="0" fontId="34" fillId="6" borderId="2" xfId="0" applyFont="1" applyFill="1" applyBorder="1" applyAlignment="1">
      <alignment horizontal="center" vertical="center" wrapText="1"/>
    </xf>
    <xf numFmtId="0" fontId="34" fillId="6" borderId="54" xfId="0" applyFont="1" applyFill="1" applyBorder="1" applyAlignment="1">
      <alignment horizontal="center" vertical="center"/>
    </xf>
    <xf numFmtId="0" fontId="34" fillId="6" borderId="46" xfId="0" applyFont="1" applyFill="1" applyBorder="1" applyAlignment="1">
      <alignment horizontal="center" vertical="top"/>
    </xf>
    <xf numFmtId="0" fontId="34" fillId="6" borderId="43" xfId="0" applyFont="1" applyFill="1" applyBorder="1" applyAlignment="1">
      <alignment horizontal="center" vertical="center" wrapText="1"/>
    </xf>
    <xf numFmtId="0" fontId="34" fillId="6" borderId="22" xfId="0" applyFont="1" applyFill="1" applyBorder="1" applyAlignment="1">
      <alignment horizontal="center" vertical="center"/>
    </xf>
    <xf numFmtId="0" fontId="40" fillId="0" borderId="15" xfId="0" applyFont="1" applyBorder="1" applyAlignment="1">
      <alignment horizontal="center" vertical="top"/>
    </xf>
    <xf numFmtId="0" fontId="19" fillId="3" borderId="2" xfId="0" applyFont="1" applyFill="1" applyBorder="1" applyAlignment="1">
      <alignment horizontal="center" vertical="center" wrapText="1"/>
    </xf>
    <xf numFmtId="0" fontId="19" fillId="0" borderId="54" xfId="0" applyFont="1" applyBorder="1" applyAlignment="1">
      <alignment horizontal="center" vertical="center"/>
    </xf>
    <xf numFmtId="166" fontId="26" fillId="0" borderId="15" xfId="1" applyNumberFormat="1" applyFont="1" applyBorder="1" applyAlignment="1">
      <alignment horizontal="center" vertical="top" wrapText="1"/>
    </xf>
    <xf numFmtId="166" fontId="26" fillId="0" borderId="43" xfId="1" applyNumberFormat="1" applyFont="1" applyBorder="1" applyAlignment="1">
      <alignment horizontal="center" vertical="top" wrapText="1"/>
    </xf>
    <xf numFmtId="0" fontId="23" fillId="0" borderId="15" xfId="0" applyFont="1" applyBorder="1" applyAlignment="1">
      <alignment horizontal="center" vertical="center" wrapText="1"/>
    </xf>
    <xf numFmtId="0" fontId="23" fillId="0" borderId="43" xfId="0" applyFont="1" applyBorder="1" applyAlignment="1">
      <alignment horizontal="center" vertical="center" wrapText="1"/>
    </xf>
    <xf numFmtId="0" fontId="26" fillId="0" borderId="43" xfId="5" applyFont="1" applyFill="1" applyBorder="1" applyAlignment="1">
      <alignment vertical="center" wrapText="1"/>
    </xf>
    <xf numFmtId="15" fontId="26" fillId="0" borderId="8" xfId="6" quotePrefix="1" applyNumberFormat="1" applyFont="1" applyFill="1" applyBorder="1" applyAlignment="1">
      <alignment horizontal="center" vertical="center" wrapText="1"/>
    </xf>
    <xf numFmtId="15" fontId="26" fillId="0" borderId="43" xfId="6" quotePrefix="1" applyNumberFormat="1" applyFont="1" applyFill="1" applyBorder="1" applyAlignment="1">
      <alignment horizontal="center" vertical="center" wrapText="1"/>
    </xf>
    <xf numFmtId="0" fontId="23" fillId="0" borderId="46" xfId="6" applyFont="1" applyFill="1" applyBorder="1" applyAlignment="1">
      <alignment horizontal="left" vertical="top" wrapText="1"/>
    </xf>
    <xf numFmtId="167" fontId="68" fillId="0" borderId="22" xfId="0" applyNumberFormat="1" applyFont="1" applyBorder="1" applyAlignment="1">
      <alignment horizontal="center" vertical="center"/>
    </xf>
    <xf numFmtId="2" fontId="34" fillId="0" borderId="22" xfId="0" applyNumberFormat="1" applyFont="1" applyBorder="1" applyAlignment="1">
      <alignment horizontal="center" vertical="center"/>
    </xf>
    <xf numFmtId="0" fontId="26" fillId="0" borderId="6" xfId="6" applyFont="1" applyFill="1" applyBorder="1" applyAlignment="1">
      <alignment horizontal="center" vertical="top"/>
    </xf>
    <xf numFmtId="0" fontId="26" fillId="0" borderId="4" xfId="6" applyFont="1" applyFill="1" applyBorder="1" applyAlignment="1">
      <alignment horizontal="center" vertical="top"/>
    </xf>
    <xf numFmtId="0" fontId="26" fillId="0" borderId="22" xfId="6" applyFont="1" applyFill="1" applyBorder="1" applyAlignment="1">
      <alignment horizontal="center" vertical="top" wrapText="1"/>
    </xf>
    <xf numFmtId="0" fontId="26" fillId="0" borderId="15" xfId="6" applyFont="1" applyFill="1" applyBorder="1" applyAlignment="1">
      <alignment horizontal="center" vertical="top" wrapText="1"/>
    </xf>
    <xf numFmtId="0" fontId="17" fillId="0" borderId="0" xfId="6" applyFont="1" applyFill="1" applyBorder="1" applyAlignment="1">
      <alignment horizontal="left" vertical="top" wrapText="1"/>
    </xf>
    <xf numFmtId="0" fontId="26" fillId="0" borderId="22" xfId="6" applyFont="1" applyFill="1" applyBorder="1" applyAlignment="1">
      <alignment horizontal="left" vertical="center"/>
    </xf>
    <xf numFmtId="0" fontId="13" fillId="4" borderId="46" xfId="0" applyFont="1" applyFill="1" applyBorder="1" applyAlignment="1">
      <alignment horizontal="center" vertical="top" wrapText="1"/>
    </xf>
    <xf numFmtId="0" fontId="26" fillId="0" borderId="6" xfId="0" applyFont="1" applyBorder="1" applyAlignment="1">
      <alignment horizontal="center" vertical="top"/>
    </xf>
    <xf numFmtId="0" fontId="13" fillId="4" borderId="46" xfId="0" quotePrefix="1" applyFont="1" applyFill="1" applyBorder="1" applyAlignment="1">
      <alignment horizontal="center" vertical="top" wrapText="1"/>
    </xf>
    <xf numFmtId="0" fontId="26" fillId="0" borderId="15" xfId="0" applyFont="1" applyBorder="1" applyAlignment="1">
      <alignment horizontal="left" vertical="top" wrapText="1"/>
    </xf>
    <xf numFmtId="0" fontId="26" fillId="0" borderId="0" xfId="0" applyFont="1" applyBorder="1" applyAlignment="1">
      <alignment horizontal="left" vertical="top" wrapText="1"/>
    </xf>
    <xf numFmtId="0" fontId="26" fillId="0" borderId="14" xfId="0" applyFont="1" applyBorder="1" applyAlignment="1">
      <alignment horizontal="left" vertical="top" wrapText="1"/>
    </xf>
    <xf numFmtId="0" fontId="37" fillId="4" borderId="12" xfId="8" applyFont="1" applyFill="1" applyBorder="1"/>
    <xf numFmtId="0" fontId="13" fillId="4" borderId="22" xfId="0" applyFont="1" applyFill="1" applyBorder="1" applyAlignment="1">
      <alignment vertical="top"/>
    </xf>
    <xf numFmtId="0" fontId="40" fillId="0" borderId="55" xfId="0" applyFont="1" applyBorder="1" applyAlignment="1">
      <alignment horizontal="center" vertical="top"/>
    </xf>
    <xf numFmtId="0" fontId="26" fillId="0" borderId="46" xfId="0" applyFont="1" applyBorder="1" applyAlignment="1">
      <alignment horizontal="center" vertical="center"/>
    </xf>
    <xf numFmtId="0" fontId="26" fillId="4" borderId="4" xfId="0" applyFont="1" applyFill="1" applyBorder="1" applyAlignment="1">
      <alignment horizontal="left" vertical="top" wrapText="1"/>
    </xf>
    <xf numFmtId="0" fontId="39" fillId="3" borderId="4" xfId="0" applyFont="1" applyFill="1" applyBorder="1" applyAlignment="1">
      <alignment horizontal="center" vertical="top" wrapText="1"/>
    </xf>
    <xf numFmtId="0" fontId="13" fillId="0" borderId="4" xfId="0" applyFont="1" applyBorder="1" applyAlignment="1">
      <alignment horizontal="left" vertical="center" wrapText="1"/>
    </xf>
    <xf numFmtId="0" fontId="26" fillId="0" borderId="0" xfId="0" applyFont="1" applyBorder="1" applyAlignment="1">
      <alignment horizontal="center" vertical="top"/>
    </xf>
    <xf numFmtId="0" fontId="28" fillId="3" borderId="8" xfId="0" quotePrefix="1" applyFont="1" applyFill="1" applyBorder="1" applyAlignment="1">
      <alignment horizontal="center" vertical="top" wrapText="1"/>
    </xf>
    <xf numFmtId="0" fontId="28" fillId="0" borderId="8" xfId="0" applyFont="1" applyBorder="1" applyAlignment="1">
      <alignment horizontal="center" vertical="top"/>
    </xf>
    <xf numFmtId="0" fontId="28" fillId="3" borderId="15" xfId="0" applyFont="1" applyFill="1" applyBorder="1" applyAlignment="1">
      <alignment horizontal="center" vertical="top" wrapText="1"/>
    </xf>
    <xf numFmtId="0" fontId="28" fillId="0" borderId="4" xfId="0" applyFont="1" applyBorder="1" applyAlignment="1">
      <alignment horizontal="center" vertical="top"/>
    </xf>
    <xf numFmtId="0" fontId="26" fillId="0" borderId="8" xfId="0" applyFont="1" applyBorder="1" applyAlignment="1">
      <alignment horizontal="center" vertical="center" wrapText="1"/>
    </xf>
    <xf numFmtId="0" fontId="26" fillId="3" borderId="55" xfId="0" applyFont="1" applyFill="1" applyBorder="1" applyAlignment="1">
      <alignment horizontal="center" vertical="top" wrapText="1"/>
    </xf>
    <xf numFmtId="0" fontId="26" fillId="0" borderId="46" xfId="0" applyFont="1" applyBorder="1" applyAlignment="1">
      <alignment horizontal="center" vertical="top" wrapText="1"/>
    </xf>
    <xf numFmtId="0" fontId="26" fillId="0" borderId="46" xfId="0" applyFont="1" applyFill="1" applyBorder="1" applyAlignment="1">
      <alignment horizontal="center" vertical="top"/>
    </xf>
    <xf numFmtId="0" fontId="26" fillId="0" borderId="20" xfId="0" applyFont="1" applyBorder="1" applyAlignment="1">
      <alignment horizontal="center" vertical="top"/>
    </xf>
    <xf numFmtId="0" fontId="26" fillId="0" borderId="8" xfId="0" applyFont="1" applyBorder="1" applyAlignment="1">
      <alignment horizontal="center" vertical="top" wrapText="1"/>
    </xf>
    <xf numFmtId="0" fontId="26" fillId="0" borderId="9" xfId="0" applyFont="1" applyFill="1" applyBorder="1" applyAlignment="1">
      <alignment horizontal="center" vertical="top"/>
    </xf>
    <xf numFmtId="0" fontId="26" fillId="0" borderId="12" xfId="0" applyFont="1" applyFill="1" applyBorder="1" applyAlignment="1">
      <alignment horizontal="center" vertical="top"/>
    </xf>
    <xf numFmtId="0" fontId="26" fillId="0" borderId="22" xfId="0" applyFont="1" applyBorder="1" applyAlignment="1">
      <alignment horizontal="left" vertical="top" wrapText="1"/>
    </xf>
    <xf numFmtId="0" fontId="26" fillId="0" borderId="22" xfId="0" applyFont="1" applyBorder="1" applyAlignment="1">
      <alignment vertical="top" wrapText="1"/>
    </xf>
    <xf numFmtId="0" fontId="54" fillId="0" borderId="15" xfId="0" applyFont="1" applyBorder="1" applyAlignment="1">
      <alignment horizontal="center" vertical="center"/>
    </xf>
    <xf numFmtId="0" fontId="26" fillId="0" borderId="0" xfId="0" applyFont="1" applyFill="1" applyBorder="1" applyAlignment="1">
      <alignment horizontal="center" vertical="top"/>
    </xf>
    <xf numFmtId="0" fontId="26" fillId="3" borderId="9" xfId="0" applyFont="1" applyFill="1" applyBorder="1" applyAlignment="1">
      <alignment horizontal="center" vertical="top" wrapText="1"/>
    </xf>
    <xf numFmtId="0" fontId="26" fillId="0" borderId="13" xfId="0" applyFont="1" applyBorder="1" applyAlignment="1">
      <alignment horizontal="left" vertical="center" wrapText="1"/>
    </xf>
    <xf numFmtId="0" fontId="26" fillId="3" borderId="12" xfId="0" applyFont="1" applyFill="1" applyBorder="1" applyAlignment="1">
      <alignment horizontal="center" vertical="top" wrapText="1"/>
    </xf>
    <xf numFmtId="0" fontId="26" fillId="0" borderId="22" xfId="0" applyFont="1" applyBorder="1" applyAlignment="1">
      <alignment horizontal="left" vertical="top"/>
    </xf>
    <xf numFmtId="0" fontId="26" fillId="0" borderId="57" xfId="0" applyFont="1" applyBorder="1" applyAlignment="1">
      <alignment horizontal="center" vertical="top" wrapText="1"/>
    </xf>
    <xf numFmtId="0" fontId="26" fillId="0" borderId="3" xfId="0" applyFont="1" applyFill="1" applyBorder="1" applyAlignment="1">
      <alignment horizontal="center" vertical="top"/>
    </xf>
    <xf numFmtId="0" fontId="26" fillId="0" borderId="54" xfId="0" applyFont="1" applyBorder="1" applyAlignment="1">
      <alignment horizontal="left" vertical="top" wrapText="1"/>
    </xf>
    <xf numFmtId="0" fontId="26" fillId="0" borderId="3" xfId="0" applyFont="1" applyBorder="1" applyAlignment="1">
      <alignment horizontal="center" vertical="top"/>
    </xf>
    <xf numFmtId="0" fontId="26" fillId="0" borderId="54" xfId="0" applyFont="1" applyBorder="1" applyAlignment="1">
      <alignment horizontal="center" vertical="top"/>
    </xf>
    <xf numFmtId="0" fontId="26" fillId="0" borderId="54" xfId="0" applyFont="1" applyBorder="1" applyAlignment="1">
      <alignment vertical="center" wrapText="1"/>
    </xf>
    <xf numFmtId="0" fontId="34" fillId="6" borderId="21" xfId="0" applyFont="1" applyFill="1" applyBorder="1"/>
    <xf numFmtId="0" fontId="23" fillId="0" borderId="4" xfId="0" applyFont="1" applyBorder="1" applyAlignment="1">
      <alignment horizontal="center" vertical="center" wrapText="1"/>
    </xf>
    <xf numFmtId="0" fontId="26" fillId="3" borderId="8" xfId="0" applyFont="1" applyFill="1" applyBorder="1" applyAlignment="1">
      <alignment horizontal="center" vertical="center" wrapText="1"/>
    </xf>
    <xf numFmtId="0" fontId="26" fillId="0" borderId="6" xfId="0" applyFont="1" applyFill="1" applyBorder="1" applyAlignment="1">
      <alignment horizontal="center" vertical="center"/>
    </xf>
    <xf numFmtId="0" fontId="26" fillId="0" borderId="23" xfId="0" applyFont="1" applyBorder="1"/>
    <xf numFmtId="0" fontId="23" fillId="0" borderId="46" xfId="0" applyFont="1" applyBorder="1" applyAlignment="1">
      <alignment horizontal="center" vertical="center" wrapText="1"/>
    </xf>
    <xf numFmtId="0" fontId="26" fillId="0" borderId="55" xfId="0" applyFont="1" applyBorder="1" applyAlignment="1">
      <alignment horizontal="left" vertical="top" wrapText="1"/>
    </xf>
    <xf numFmtId="0" fontId="26" fillId="0" borderId="46" xfId="0" applyFont="1" applyBorder="1" applyAlignment="1">
      <alignment horizontal="left" vertical="top" wrapText="1"/>
    </xf>
    <xf numFmtId="14" fontId="13" fillId="3" borderId="46" xfId="0" quotePrefix="1" applyNumberFormat="1" applyFont="1" applyFill="1" applyBorder="1" applyAlignment="1">
      <alignment horizontal="center" vertical="top" wrapText="1"/>
    </xf>
    <xf numFmtId="0" fontId="13" fillId="0" borderId="46" xfId="0" applyFont="1" applyFill="1" applyBorder="1" applyAlignment="1">
      <alignment horizontal="center" vertical="top"/>
    </xf>
    <xf numFmtId="0" fontId="13" fillId="0" borderId="46" xfId="0" applyFont="1" applyFill="1" applyBorder="1" applyAlignment="1">
      <alignment horizontal="left" vertical="top" wrapText="1"/>
    </xf>
    <xf numFmtId="0" fontId="20" fillId="0" borderId="46" xfId="0" applyFont="1" applyFill="1" applyBorder="1" applyAlignment="1">
      <alignment horizontal="left" vertical="top" wrapText="1"/>
    </xf>
    <xf numFmtId="14" fontId="13" fillId="3" borderId="46" xfId="0" applyNumberFormat="1" applyFont="1" applyFill="1" applyBorder="1" applyAlignment="1">
      <alignment horizontal="center" vertical="top" wrapText="1"/>
    </xf>
    <xf numFmtId="0" fontId="13" fillId="0" borderId="46" xfId="5" applyFont="1" applyFill="1" applyBorder="1" applyAlignment="1">
      <alignment horizontal="left" vertical="top" wrapText="1"/>
    </xf>
    <xf numFmtId="0" fontId="13" fillId="0" borderId="6" xfId="0" applyFont="1" applyBorder="1" applyAlignment="1">
      <alignment vertical="center" wrapText="1"/>
    </xf>
    <xf numFmtId="0" fontId="13" fillId="0" borderId="6" xfId="0" applyFont="1" applyBorder="1" applyAlignment="1">
      <alignment horizontal="left" vertical="top" wrapText="1"/>
    </xf>
    <xf numFmtId="0" fontId="17" fillId="0" borderId="15" xfId="0" applyFont="1" applyBorder="1" applyAlignment="1">
      <alignment horizontal="left" vertical="center" wrapText="1"/>
    </xf>
    <xf numFmtId="0" fontId="66" fillId="4" borderId="22" xfId="5" applyFont="1" applyFill="1" applyBorder="1" applyAlignment="1">
      <alignment horizontal="left" vertical="top" wrapText="1"/>
    </xf>
    <xf numFmtId="0" fontId="62" fillId="4" borderId="46" xfId="0" applyFont="1" applyFill="1" applyBorder="1" applyAlignment="1">
      <alignment vertical="top"/>
    </xf>
    <xf numFmtId="0" fontId="62" fillId="4" borderId="22" xfId="0" applyFont="1" applyFill="1" applyBorder="1" applyAlignment="1">
      <alignment vertical="top"/>
    </xf>
    <xf numFmtId="2" fontId="62" fillId="4" borderId="43" xfId="0" applyNumberFormat="1" applyFont="1" applyFill="1" applyBorder="1" applyAlignment="1">
      <alignment vertical="top"/>
    </xf>
    <xf numFmtId="0" fontId="13" fillId="4" borderId="54" xfId="0" applyFont="1" applyFill="1" applyBorder="1" applyAlignment="1">
      <alignment horizontal="center" vertical="top" wrapText="1"/>
    </xf>
    <xf numFmtId="2" fontId="62" fillId="4" borderId="15" xfId="0" applyNumberFormat="1" applyFont="1" applyFill="1" applyBorder="1" applyAlignment="1">
      <alignment vertical="top"/>
    </xf>
    <xf numFmtId="0" fontId="20" fillId="0" borderId="54" xfId="0" applyFont="1" applyBorder="1" applyAlignment="1">
      <alignment horizontal="center" vertical="top" wrapText="1"/>
    </xf>
    <xf numFmtId="0" fontId="26" fillId="4" borderId="22" xfId="0" applyFont="1" applyFill="1" applyBorder="1" applyAlignment="1">
      <alignment horizontal="left" vertical="top" wrapText="1"/>
    </xf>
    <xf numFmtId="0" fontId="20" fillId="0" borderId="46" xfId="0" applyFont="1" applyBorder="1" applyAlignment="1">
      <alignment horizontal="center" vertical="top" wrapText="1"/>
    </xf>
    <xf numFmtId="0" fontId="20" fillId="0" borderId="6" xfId="0" applyFont="1" applyBorder="1" applyAlignment="1">
      <alignment horizontal="center" vertical="top" wrapText="1"/>
    </xf>
    <xf numFmtId="0" fontId="19" fillId="4" borderId="46" xfId="0" applyFont="1" applyFill="1" applyBorder="1" applyAlignment="1">
      <alignment horizontal="left" vertical="top" wrapText="1"/>
    </xf>
    <xf numFmtId="0" fontId="20" fillId="4" borderId="57" xfId="0" applyFont="1" applyFill="1" applyBorder="1" applyAlignment="1">
      <alignment horizontal="left" vertical="top" wrapText="1"/>
    </xf>
    <xf numFmtId="17" fontId="13" fillId="4" borderId="54" xfId="0" quotePrefix="1" applyNumberFormat="1" applyFont="1" applyFill="1" applyBorder="1" applyAlignment="1">
      <alignment horizontal="center" vertical="top" wrapText="1"/>
    </xf>
    <xf numFmtId="0" fontId="62" fillId="4" borderId="54" xfId="0" applyFont="1" applyFill="1" applyBorder="1" applyAlignment="1">
      <alignment vertical="top"/>
    </xf>
    <xf numFmtId="2" fontId="62" fillId="4" borderId="57" xfId="0" applyNumberFormat="1" applyFont="1" applyFill="1" applyBorder="1" applyAlignment="1">
      <alignment vertical="top"/>
    </xf>
    <xf numFmtId="0" fontId="26" fillId="4" borderId="54" xfId="0" applyFont="1" applyFill="1" applyBorder="1" applyAlignment="1">
      <alignment horizontal="left" vertical="top" wrapText="1"/>
    </xf>
    <xf numFmtId="2" fontId="19" fillId="4" borderId="15" xfId="0" applyNumberFormat="1" applyFont="1" applyFill="1" applyBorder="1" applyAlignment="1">
      <alignment horizontal="center" vertical="top"/>
    </xf>
    <xf numFmtId="0" fontId="20" fillId="4" borderId="46" xfId="0" applyFont="1" applyFill="1" applyBorder="1" applyAlignment="1">
      <alignment horizontal="center" vertical="top" wrapText="1"/>
    </xf>
    <xf numFmtId="0" fontId="19" fillId="4" borderId="46" xfId="0" applyFont="1" applyFill="1" applyBorder="1" applyAlignment="1">
      <alignment horizontal="center" vertical="top"/>
    </xf>
    <xf numFmtId="2" fontId="20" fillId="4" borderId="46" xfId="0" applyNumberFormat="1" applyFont="1" applyFill="1" applyBorder="1" applyAlignment="1">
      <alignment horizontal="center" vertical="top"/>
    </xf>
    <xf numFmtId="0" fontId="70" fillId="4" borderId="57" xfId="0" applyFont="1" applyFill="1" applyBorder="1" applyAlignment="1">
      <alignment horizontal="center" vertical="top" wrapText="1"/>
    </xf>
    <xf numFmtId="0" fontId="70" fillId="4" borderId="54" xfId="0" applyFont="1" applyFill="1" applyBorder="1" applyAlignment="1">
      <alignment horizontal="center" vertical="top"/>
    </xf>
    <xf numFmtId="0" fontId="70" fillId="4" borderId="5" xfId="0" applyFont="1" applyFill="1" applyBorder="1" applyAlignment="1">
      <alignment horizontal="center" vertical="top"/>
    </xf>
    <xf numFmtId="0" fontId="20" fillId="4" borderId="57" xfId="0" applyNumberFormat="1" applyFont="1" applyFill="1" applyBorder="1" applyAlignment="1">
      <alignment horizontal="center" vertical="top"/>
    </xf>
    <xf numFmtId="0" fontId="67" fillId="0" borderId="20" xfId="5" applyFont="1" applyFill="1" applyBorder="1" applyAlignment="1">
      <alignment horizontal="left" vertical="top" wrapText="1"/>
    </xf>
    <xf numFmtId="0" fontId="26" fillId="0" borderId="3" xfId="6" applyFont="1" applyFill="1" applyBorder="1" applyAlignment="1">
      <alignment horizontal="center" vertical="center"/>
    </xf>
    <xf numFmtId="0" fontId="26" fillId="0" borderId="54" xfId="6" applyFont="1" applyFill="1" applyBorder="1" applyAlignment="1">
      <alignment horizontal="center" vertical="center"/>
    </xf>
    <xf numFmtId="0" fontId="40" fillId="0" borderId="43" xfId="6" applyFont="1" applyFill="1" applyBorder="1" applyAlignment="1">
      <alignment horizontal="right" vertical="top" wrapText="1"/>
    </xf>
    <xf numFmtId="2" fontId="40" fillId="4" borderId="22" xfId="6" applyNumberFormat="1" applyFont="1" applyFill="1" applyBorder="1" applyAlignment="1">
      <alignment horizontal="center" vertical="top"/>
    </xf>
    <xf numFmtId="0" fontId="26" fillId="0" borderId="54" xfId="6" quotePrefix="1" applyFont="1" applyFill="1" applyBorder="1" applyAlignment="1">
      <alignment horizontal="center" vertical="center" wrapText="1"/>
    </xf>
    <xf numFmtId="0" fontId="26" fillId="0" borderId="3" xfId="6" applyFont="1" applyFill="1" applyBorder="1" applyAlignment="1">
      <alignment horizontal="center" vertical="center" wrapText="1"/>
    </xf>
    <xf numFmtId="0" fontId="26" fillId="0" borderId="5" xfId="5" applyFont="1" applyFill="1" applyBorder="1" applyAlignment="1">
      <alignment vertical="center" wrapText="1"/>
    </xf>
    <xf numFmtId="0" fontId="26" fillId="0" borderId="54" xfId="6" applyFont="1" applyFill="1" applyBorder="1" applyAlignment="1">
      <alignment horizontal="right" vertical="top"/>
    </xf>
    <xf numFmtId="0" fontId="26" fillId="0" borderId="15" xfId="6" applyFont="1" applyFill="1" applyBorder="1" applyAlignment="1">
      <alignment horizontal="left" vertical="top"/>
    </xf>
    <xf numFmtId="2" fontId="40" fillId="4" borderId="46" xfId="6" applyNumberFormat="1" applyFont="1" applyFill="1" applyBorder="1" applyAlignment="1">
      <alignment horizontal="center" vertical="top"/>
    </xf>
    <xf numFmtId="0" fontId="26" fillId="0" borderId="46" xfId="5" applyFont="1" applyFill="1" applyBorder="1" applyAlignment="1">
      <alignment vertical="top" wrapText="1"/>
    </xf>
    <xf numFmtId="0" fontId="54" fillId="0" borderId="54" xfId="5" applyFont="1" applyFill="1" applyBorder="1" applyAlignment="1">
      <alignment vertical="top" wrapText="1"/>
    </xf>
    <xf numFmtId="0" fontId="26" fillId="0" borderId="57" xfId="6" applyFont="1" applyFill="1" applyBorder="1" applyAlignment="1">
      <alignment horizontal="right" vertical="top"/>
    </xf>
    <xf numFmtId="0" fontId="26" fillId="0" borderId="15" xfId="6" applyFont="1" applyFill="1" applyBorder="1" applyAlignment="1">
      <alignment horizontal="right" vertical="top"/>
    </xf>
    <xf numFmtId="0" fontId="40" fillId="0" borderId="6" xfId="6" applyFont="1" applyFill="1" applyBorder="1" applyAlignment="1">
      <alignment horizontal="right" vertical="top" wrapText="1"/>
    </xf>
    <xf numFmtId="0" fontId="40" fillId="0" borderId="46" xfId="6" applyFont="1" applyFill="1" applyBorder="1" applyAlignment="1">
      <alignment horizontal="right" vertical="top" wrapText="1"/>
    </xf>
    <xf numFmtId="0" fontId="23" fillId="0" borderId="22" xfId="6" applyFont="1" applyFill="1" applyBorder="1" applyAlignment="1">
      <alignment horizontal="right" vertical="top" wrapText="1"/>
    </xf>
    <xf numFmtId="0" fontId="19" fillId="4" borderId="22" xfId="6" applyFont="1" applyFill="1" applyBorder="1" applyAlignment="1">
      <alignment horizontal="center" vertical="top" wrapText="1"/>
    </xf>
    <xf numFmtId="0" fontId="19" fillId="4" borderId="22" xfId="6" applyFont="1" applyFill="1" applyBorder="1" applyAlignment="1">
      <alignment horizontal="center" vertical="top"/>
    </xf>
    <xf numFmtId="0" fontId="40" fillId="4" borderId="22" xfId="6" applyFont="1" applyFill="1" applyBorder="1" applyAlignment="1">
      <alignment horizontal="left" vertical="top" wrapText="1"/>
    </xf>
    <xf numFmtId="0" fontId="19" fillId="4" borderId="43" xfId="6" applyFont="1" applyFill="1" applyBorder="1" applyAlignment="1">
      <alignment horizontal="center" vertical="top" wrapText="1"/>
    </xf>
    <xf numFmtId="2" fontId="40" fillId="4" borderId="0" xfId="6" applyNumberFormat="1" applyFont="1" applyFill="1" applyBorder="1" applyAlignment="1">
      <alignment horizontal="center" vertical="top"/>
    </xf>
    <xf numFmtId="0" fontId="19" fillId="4" borderId="43" xfId="6" applyFont="1" applyFill="1" applyBorder="1" applyAlignment="1">
      <alignment horizontal="center" vertical="top"/>
    </xf>
    <xf numFmtId="0" fontId="26" fillId="4" borderId="8" xfId="6" applyFont="1" applyFill="1" applyBorder="1" applyAlignment="1">
      <alignment horizontal="center" vertical="top" wrapText="1"/>
    </xf>
    <xf numFmtId="0" fontId="26" fillId="4" borderId="8" xfId="6" applyFont="1" applyFill="1" applyBorder="1" applyAlignment="1">
      <alignment horizontal="center" vertical="top"/>
    </xf>
    <xf numFmtId="0" fontId="26" fillId="4" borderId="6" xfId="6" applyFont="1" applyFill="1" applyBorder="1" applyAlignment="1">
      <alignment horizontal="center" vertical="top"/>
    </xf>
    <xf numFmtId="0" fontId="40" fillId="4" borderId="46" xfId="6" applyFont="1" applyFill="1" applyBorder="1" applyAlignment="1">
      <alignment horizontal="left" vertical="top" wrapText="1"/>
    </xf>
    <xf numFmtId="0" fontId="19" fillId="4" borderId="15" xfId="6" applyFont="1" applyFill="1" applyBorder="1" applyAlignment="1">
      <alignment horizontal="center" vertical="top" wrapText="1"/>
    </xf>
    <xf numFmtId="0" fontId="19" fillId="4" borderId="15" xfId="6" applyFont="1" applyFill="1" applyBorder="1" applyAlignment="1">
      <alignment horizontal="center" vertical="top"/>
    </xf>
    <xf numFmtId="0" fontId="23" fillId="0" borderId="6" xfId="6" applyFont="1" applyFill="1" applyBorder="1" applyAlignment="1">
      <alignment horizontal="left" vertical="top" wrapText="1"/>
    </xf>
    <xf numFmtId="0" fontId="19" fillId="4" borderId="46" xfId="6" applyFont="1" applyFill="1" applyBorder="1" applyAlignment="1">
      <alignment horizontal="center" vertical="top"/>
    </xf>
    <xf numFmtId="0" fontId="26" fillId="0" borderId="57" xfId="6" quotePrefix="1" applyFont="1" applyFill="1" applyBorder="1" applyAlignment="1">
      <alignment horizontal="center" vertical="top" wrapText="1"/>
    </xf>
    <xf numFmtId="0" fontId="26" fillId="0" borderId="5" xfId="6" applyFont="1" applyFill="1" applyBorder="1" applyAlignment="1">
      <alignment horizontal="center" vertical="top"/>
    </xf>
    <xf numFmtId="1" fontId="23" fillId="4" borderId="9" xfId="6" applyNumberFormat="1" applyFont="1" applyFill="1" applyBorder="1" applyAlignment="1">
      <alignment horizontal="center" vertical="top"/>
    </xf>
    <xf numFmtId="167" fontId="40" fillId="4" borderId="12" xfId="6" applyNumberFormat="1" applyFont="1" applyFill="1" applyBorder="1" applyAlignment="1">
      <alignment horizontal="center" vertical="top"/>
    </xf>
    <xf numFmtId="1" fontId="40" fillId="4" borderId="12" xfId="6" applyNumberFormat="1" applyFont="1" applyFill="1" applyBorder="1" applyAlignment="1">
      <alignment horizontal="center" vertical="top"/>
    </xf>
    <xf numFmtId="1" fontId="26" fillId="0" borderId="22" xfId="6" applyNumberFormat="1" applyFont="1" applyFill="1" applyBorder="1" applyAlignment="1">
      <alignment horizontal="center" vertical="top"/>
    </xf>
    <xf numFmtId="2" fontId="41" fillId="0" borderId="1" xfId="8" applyNumberFormat="1" applyFont="1" applyFill="1" applyBorder="1" applyAlignment="1">
      <alignment horizontal="center" vertical="center" wrapText="1"/>
    </xf>
    <xf numFmtId="0" fontId="26" fillId="8" borderId="4" xfId="5" applyFont="1" applyFill="1" applyBorder="1"/>
    <xf numFmtId="0" fontId="28" fillId="3" borderId="43" xfId="0" applyFont="1" applyFill="1" applyBorder="1" applyAlignment="1">
      <alignment horizontal="center" vertical="center" wrapText="1"/>
    </xf>
    <xf numFmtId="0" fontId="26" fillId="0" borderId="22" xfId="0" applyFont="1" applyBorder="1" applyAlignment="1">
      <alignment horizontal="center" vertical="center" wrapText="1"/>
    </xf>
    <xf numFmtId="0" fontId="28" fillId="0" borderId="22" xfId="0" applyFont="1" applyBorder="1" applyAlignment="1">
      <alignment horizontal="center" vertical="center"/>
    </xf>
    <xf numFmtId="0" fontId="26" fillId="0" borderId="22" xfId="0" applyFont="1" applyBorder="1" applyAlignment="1">
      <alignment vertical="center"/>
    </xf>
    <xf numFmtId="2" fontId="19" fillId="0" borderId="22" xfId="0" applyNumberFormat="1" applyFont="1" applyBorder="1" applyAlignment="1">
      <alignment horizontal="center" vertical="center"/>
    </xf>
    <xf numFmtId="0" fontId="26" fillId="0" borderId="22" xfId="0" applyFont="1" applyBorder="1"/>
    <xf numFmtId="0" fontId="13" fillId="0" borderId="54" xfId="0" applyFont="1" applyBorder="1" applyAlignment="1">
      <alignment horizontal="center" vertical="center" wrapText="1"/>
    </xf>
    <xf numFmtId="0" fontId="26" fillId="8" borderId="54" xfId="5" applyFont="1" applyFill="1" applyBorder="1"/>
    <xf numFmtId="0" fontId="13" fillId="0" borderId="0" xfId="0" applyFont="1" applyBorder="1" applyAlignment="1">
      <alignment horizontal="center" vertical="center" wrapText="1"/>
    </xf>
    <xf numFmtId="0" fontId="22" fillId="0" borderId="57" xfId="0" applyFont="1" applyBorder="1" applyAlignment="1">
      <alignment horizontal="center" vertical="center" wrapText="1"/>
    </xf>
    <xf numFmtId="0" fontId="13" fillId="0" borderId="6" xfId="0" applyFont="1" applyBorder="1" applyAlignment="1">
      <alignment horizontal="left" vertical="center" wrapText="1"/>
    </xf>
    <xf numFmtId="0" fontId="26" fillId="8" borderId="22" xfId="5" applyFont="1" applyFill="1" applyBorder="1"/>
    <xf numFmtId="0" fontId="13" fillId="0" borderId="43" xfId="0" applyFont="1" applyBorder="1" applyAlignment="1">
      <alignment horizontal="left" vertical="center" wrapText="1"/>
    </xf>
    <xf numFmtId="0" fontId="13" fillId="0" borderId="57" xfId="0" applyFont="1" applyBorder="1" applyAlignment="1">
      <alignment horizontal="left" vertical="center" wrapText="1"/>
    </xf>
    <xf numFmtId="0" fontId="25" fillId="0" borderId="54" xfId="0" applyFont="1" applyBorder="1" applyAlignment="1">
      <alignment horizontal="left" vertical="center" wrapText="1"/>
    </xf>
    <xf numFmtId="0" fontId="22" fillId="10" borderId="3" xfId="0" applyFont="1" applyFill="1" applyBorder="1" applyAlignment="1">
      <alignment vertical="center" wrapText="1"/>
    </xf>
    <xf numFmtId="0" fontId="22" fillId="10" borderId="54" xfId="0" applyFont="1" applyFill="1" applyBorder="1" applyAlignment="1">
      <alignment vertical="center" wrapText="1"/>
    </xf>
    <xf numFmtId="0" fontId="28" fillId="10" borderId="54" xfId="0" applyFont="1" applyFill="1" applyBorder="1" applyAlignment="1">
      <alignment horizontal="center" vertical="top"/>
    </xf>
    <xf numFmtId="0" fontId="26" fillId="10" borderId="54" xfId="0" applyFont="1" applyFill="1" applyBorder="1" applyAlignment="1">
      <alignment horizontal="center" vertical="top"/>
    </xf>
    <xf numFmtId="0" fontId="26" fillId="11" borderId="54" xfId="5" applyFont="1" applyFill="1" applyBorder="1"/>
    <xf numFmtId="0" fontId="20" fillId="0" borderId="57" xfId="0" applyFont="1" applyBorder="1" applyAlignment="1">
      <alignment vertical="center"/>
    </xf>
    <xf numFmtId="0" fontId="20" fillId="0" borderId="3" xfId="0" applyFont="1" applyBorder="1" applyAlignment="1">
      <alignment vertical="center"/>
    </xf>
    <xf numFmtId="0" fontId="26" fillId="8" borderId="22" xfId="5" applyFont="1" applyFill="1" applyBorder="1" applyAlignment="1">
      <alignment vertical="top"/>
    </xf>
    <xf numFmtId="0" fontId="25" fillId="0" borderId="57" xfId="0" applyFont="1" applyBorder="1" applyAlignment="1">
      <alignment horizontal="left" vertical="center" wrapText="1"/>
    </xf>
    <xf numFmtId="49" fontId="26" fillId="0" borderId="8" xfId="0" applyNumberFormat="1" applyFont="1" applyBorder="1" applyAlignment="1">
      <alignment horizontal="center" vertical="top" wrapText="1"/>
    </xf>
    <xf numFmtId="166" fontId="26" fillId="0" borderId="8" xfId="1" applyNumberFormat="1" applyFont="1" applyBorder="1" applyAlignment="1">
      <alignment horizontal="center" vertical="top" wrapText="1"/>
    </xf>
    <xf numFmtId="2" fontId="19" fillId="0" borderId="15" xfId="0" applyNumberFormat="1" applyFont="1" applyBorder="1" applyAlignment="1">
      <alignment horizontal="center" vertical="top"/>
    </xf>
    <xf numFmtId="0" fontId="20" fillId="0" borderId="54" xfId="0" applyFont="1" applyBorder="1" applyAlignment="1">
      <alignment horizontal="left" vertical="center" wrapText="1"/>
    </xf>
    <xf numFmtId="0" fontId="27" fillId="3" borderId="3" xfId="0" applyFont="1" applyFill="1" applyBorder="1" applyAlignment="1">
      <alignment horizontal="center" vertical="top" wrapText="1"/>
    </xf>
    <xf numFmtId="0" fontId="19" fillId="0" borderId="5" xfId="0" applyFont="1" applyBorder="1" applyAlignment="1">
      <alignment horizontal="center" vertical="top" wrapText="1"/>
    </xf>
    <xf numFmtId="0" fontId="27" fillId="0" borderId="54" xfId="0" applyFont="1" applyBorder="1" applyAlignment="1">
      <alignment horizontal="center" vertical="top"/>
    </xf>
    <xf numFmtId="0" fontId="19" fillId="0" borderId="54" xfId="0" applyFont="1" applyBorder="1" applyAlignment="1">
      <alignment horizontal="center" vertical="top"/>
    </xf>
    <xf numFmtId="2" fontId="19" fillId="0" borderId="57" xfId="0" applyNumberFormat="1" applyFont="1" applyBorder="1" applyAlignment="1">
      <alignment horizontal="center" vertical="top"/>
    </xf>
    <xf numFmtId="0" fontId="21" fillId="0" borderId="54" xfId="0" applyFont="1" applyBorder="1" applyAlignment="1">
      <alignment horizontal="center" vertical="center"/>
    </xf>
    <xf numFmtId="2" fontId="40" fillId="0" borderId="54" xfId="0" applyNumberFormat="1" applyFont="1" applyBorder="1" applyAlignment="1">
      <alignment horizontal="center" vertical="center"/>
    </xf>
    <xf numFmtId="2" fontId="34" fillId="10" borderId="57" xfId="0" applyNumberFormat="1" applyFont="1" applyFill="1" applyBorder="1" applyAlignment="1">
      <alignment horizontal="center" vertical="top"/>
    </xf>
    <xf numFmtId="0" fontId="22" fillId="6" borderId="54" xfId="0" applyFont="1" applyFill="1" applyBorder="1" applyAlignment="1">
      <alignment horizontal="center" vertical="center" wrapText="1"/>
    </xf>
    <xf numFmtId="0" fontId="22" fillId="6" borderId="2" xfId="0" applyFont="1" applyFill="1" applyBorder="1" applyAlignment="1">
      <alignment horizontal="center" vertical="center"/>
    </xf>
    <xf numFmtId="14" fontId="25" fillId="6" borderId="54" xfId="0" applyNumberFormat="1" applyFont="1" applyFill="1" applyBorder="1" applyAlignment="1">
      <alignment horizontal="center" vertical="top" wrapText="1"/>
    </xf>
    <xf numFmtId="166" fontId="25" fillId="6" borderId="54" xfId="0" applyNumberFormat="1" applyFont="1" applyFill="1" applyBorder="1" applyAlignment="1">
      <alignment horizontal="center" vertical="top" wrapText="1"/>
    </xf>
    <xf numFmtId="0" fontId="25" fillId="6" borderId="54" xfId="0" applyFont="1" applyFill="1" applyBorder="1" applyAlignment="1">
      <alignment horizontal="center" vertical="top"/>
    </xf>
    <xf numFmtId="2" fontId="22" fillId="6" borderId="54" xfId="0" applyNumberFormat="1" applyFont="1" applyFill="1" applyBorder="1" applyAlignment="1">
      <alignment horizontal="center" vertical="top"/>
    </xf>
    <xf numFmtId="0" fontId="71" fillId="6" borderId="22" xfId="5" applyFont="1" applyFill="1" applyBorder="1" applyAlignment="1">
      <alignment horizontal="left" vertical="top" wrapText="1"/>
    </xf>
    <xf numFmtId="0" fontId="34" fillId="6" borderId="54" xfId="0" applyFont="1" applyFill="1" applyBorder="1" applyAlignment="1">
      <alignment horizontal="center" vertical="top"/>
    </xf>
    <xf numFmtId="0" fontId="34" fillId="6" borderId="6" xfId="0" applyFont="1" applyFill="1" applyBorder="1" applyAlignment="1">
      <alignment horizontal="center" vertical="center" wrapText="1"/>
    </xf>
    <xf numFmtId="0" fontId="34" fillId="6" borderId="22" xfId="0" applyFont="1" applyFill="1" applyBorder="1"/>
    <xf numFmtId="0" fontId="22" fillId="6" borderId="54" xfId="0" applyFont="1" applyFill="1" applyBorder="1" applyAlignment="1">
      <alignment horizontal="center" vertical="top"/>
    </xf>
    <xf numFmtId="0" fontId="22" fillId="6" borderId="54" xfId="0" applyFont="1" applyFill="1" applyBorder="1"/>
    <xf numFmtId="0" fontId="13" fillId="0" borderId="55" xfId="0" applyFont="1" applyBorder="1" applyAlignment="1">
      <alignment horizontal="center" vertical="top" wrapText="1"/>
    </xf>
    <xf numFmtId="0" fontId="13" fillId="0" borderId="8" xfId="0" applyFont="1" applyBorder="1" applyAlignment="1">
      <alignment horizontal="center" vertical="top" wrapText="1"/>
    </xf>
    <xf numFmtId="0" fontId="13" fillId="0" borderId="43" xfId="0" applyFont="1" applyBorder="1" applyAlignment="1">
      <alignment horizontal="center" vertical="top" wrapText="1"/>
    </xf>
    <xf numFmtId="0" fontId="54" fillId="0" borderId="43" xfId="0" applyFont="1" applyBorder="1" applyAlignment="1">
      <alignment horizontal="center" vertical="center" wrapText="1"/>
    </xf>
    <xf numFmtId="167" fontId="51" fillId="6" borderId="38" xfId="0" applyNumberFormat="1" applyFont="1" applyFill="1" applyBorder="1" applyAlignment="1">
      <alignment horizontal="center" vertical="center"/>
    </xf>
    <xf numFmtId="2" fontId="22" fillId="6" borderId="38" xfId="0" applyNumberFormat="1" applyFont="1" applyFill="1" applyBorder="1" applyAlignment="1">
      <alignment horizontal="center" vertical="center"/>
    </xf>
    <xf numFmtId="0" fontId="72" fillId="9" borderId="54" xfId="5" applyFont="1" applyFill="1" applyBorder="1"/>
    <xf numFmtId="0" fontId="16" fillId="4" borderId="22" xfId="5" applyFill="1" applyBorder="1" applyAlignment="1">
      <alignment horizontal="left" vertical="top" wrapText="1"/>
    </xf>
    <xf numFmtId="0" fontId="66" fillId="0" borderId="22" xfId="5" applyFont="1" applyFill="1" applyBorder="1" applyAlignment="1">
      <alignment vertical="center" wrapText="1"/>
    </xf>
    <xf numFmtId="0" fontId="19" fillId="4" borderId="46" xfId="6" applyFont="1" applyFill="1" applyBorder="1" applyAlignment="1">
      <alignment wrapText="1"/>
    </xf>
    <xf numFmtId="0" fontId="26" fillId="0" borderId="4" xfId="6" applyFont="1" applyFill="1" applyBorder="1" applyAlignment="1">
      <alignment horizontal="left" vertical="center"/>
    </xf>
    <xf numFmtId="0" fontId="19" fillId="4" borderId="12" xfId="6" applyFont="1" applyFill="1" applyBorder="1" applyAlignment="1">
      <alignment vertical="center" wrapText="1"/>
    </xf>
    <xf numFmtId="0" fontId="19" fillId="4" borderId="22" xfId="6" applyFont="1" applyFill="1" applyBorder="1" applyAlignment="1">
      <alignment vertical="center" wrapText="1"/>
    </xf>
    <xf numFmtId="0" fontId="26" fillId="4" borderId="22" xfId="6" applyFont="1" applyFill="1" applyBorder="1" applyAlignment="1">
      <alignment horizontal="center" vertical="center"/>
    </xf>
    <xf numFmtId="0" fontId="26" fillId="4" borderId="22" xfId="6" applyFont="1" applyFill="1" applyBorder="1" applyAlignment="1">
      <alignment horizontal="center" vertical="center" wrapText="1"/>
    </xf>
    <xf numFmtId="165" fontId="34" fillId="4" borderId="22" xfId="6" applyNumberFormat="1" applyFont="1" applyFill="1" applyBorder="1" applyAlignment="1">
      <alignment horizontal="center" vertical="center"/>
    </xf>
    <xf numFmtId="0" fontId="26" fillId="4" borderId="0" xfId="5" applyFont="1" applyFill="1" applyBorder="1" applyAlignment="1">
      <alignment wrapText="1"/>
    </xf>
    <xf numFmtId="0" fontId="34" fillId="0" borderId="9" xfId="6" applyFont="1" applyFill="1" applyBorder="1" applyAlignment="1">
      <alignment horizontal="center" vertical="top"/>
    </xf>
    <xf numFmtId="0" fontId="19" fillId="4" borderId="10" xfId="6" applyFont="1" applyFill="1" applyBorder="1" applyAlignment="1">
      <alignment horizontal="left" vertical="center" wrapText="1"/>
    </xf>
    <xf numFmtId="0" fontId="19" fillId="4" borderId="14" xfId="6" applyFont="1" applyFill="1" applyBorder="1" applyAlignment="1">
      <alignment vertical="top" wrapText="1"/>
    </xf>
    <xf numFmtId="0" fontId="26" fillId="4" borderId="14" xfId="5" applyFont="1" applyFill="1" applyBorder="1"/>
    <xf numFmtId="0" fontId="26" fillId="8" borderId="14" xfId="5" applyFont="1" applyFill="1" applyBorder="1"/>
    <xf numFmtId="0" fontId="26" fillId="4" borderId="14" xfId="5" applyFont="1" applyFill="1" applyBorder="1" applyAlignment="1">
      <alignment wrapText="1"/>
    </xf>
    <xf numFmtId="0" fontId="26" fillId="0" borderId="22" xfId="6" applyNumberFormat="1" applyFont="1" applyFill="1" applyBorder="1" applyAlignment="1">
      <alignment horizontal="center" vertical="center"/>
    </xf>
    <xf numFmtId="0" fontId="26" fillId="0" borderId="46" xfId="5" applyFont="1" applyFill="1" applyBorder="1" applyAlignment="1">
      <alignment horizontal="left" vertical="center" wrapText="1"/>
    </xf>
    <xf numFmtId="0" fontId="26" fillId="0" borderId="46" xfId="6" applyFont="1" applyFill="1" applyBorder="1" applyAlignment="1">
      <alignment wrapText="1"/>
    </xf>
    <xf numFmtId="0" fontId="26" fillId="0" borderId="4" xfId="5" applyFont="1" applyFill="1" applyBorder="1" applyAlignment="1">
      <alignment horizontal="left" vertical="center" wrapText="1"/>
    </xf>
    <xf numFmtId="0" fontId="26" fillId="4" borderId="15" xfId="5" applyFont="1" applyFill="1" applyBorder="1" applyAlignment="1">
      <alignment horizontal="left" vertical="top" wrapText="1"/>
    </xf>
    <xf numFmtId="0" fontId="26" fillId="0" borderId="46" xfId="5" applyFont="1" applyBorder="1" applyAlignment="1">
      <alignment vertical="top" wrapText="1"/>
    </xf>
    <xf numFmtId="0" fontId="19" fillId="4" borderId="0" xfId="5" applyFont="1" applyFill="1" applyBorder="1" applyAlignment="1">
      <alignment vertical="center" wrapText="1"/>
    </xf>
    <xf numFmtId="2" fontId="21" fillId="0" borderId="2" xfId="8" applyNumberFormat="1" applyFont="1" applyFill="1" applyBorder="1" applyAlignment="1">
      <alignment horizontal="center" vertical="center" wrapText="1"/>
    </xf>
    <xf numFmtId="165" fontId="40" fillId="0" borderId="1" xfId="9" applyNumberFormat="1" applyFont="1" applyFill="1" applyBorder="1" applyAlignment="1">
      <alignment horizontal="center" vertical="center"/>
    </xf>
    <xf numFmtId="2" fontId="40" fillId="0" borderId="1" xfId="8" applyNumberFormat="1" applyFont="1" applyBorder="1" applyAlignment="1">
      <alignment vertical="center"/>
    </xf>
    <xf numFmtId="169" fontId="41" fillId="4" borderId="43" xfId="8" applyNumberFormat="1" applyFont="1" applyFill="1" applyBorder="1" applyAlignment="1" applyProtection="1">
      <alignment horizontal="center" vertical="center"/>
    </xf>
    <xf numFmtId="169" fontId="39" fillId="4" borderId="17" xfId="8" applyNumberFormat="1" applyFont="1" applyFill="1" applyBorder="1" applyAlignment="1" applyProtection="1">
      <alignment vertical="top"/>
    </xf>
    <xf numFmtId="169" fontId="41" fillId="4" borderId="57" xfId="8" applyNumberFormat="1" applyFont="1" applyFill="1" applyBorder="1" applyAlignment="1" applyProtection="1">
      <alignment vertical="center"/>
    </xf>
    <xf numFmtId="169" fontId="49" fillId="4" borderId="3" xfId="8" applyNumberFormat="1" applyFont="1" applyFill="1" applyBorder="1" applyAlignment="1" applyProtection="1">
      <alignment vertical="top"/>
    </xf>
    <xf numFmtId="169" fontId="41" fillId="4" borderId="3" xfId="8" applyNumberFormat="1" applyFont="1" applyFill="1" applyBorder="1" applyAlignment="1" applyProtection="1">
      <alignment horizontal="left" vertical="top"/>
    </xf>
    <xf numFmtId="169" fontId="41" fillId="4" borderId="3" xfId="8" applyNumberFormat="1" applyFont="1" applyFill="1" applyBorder="1" applyAlignment="1" applyProtection="1">
      <alignment vertical="top"/>
    </xf>
    <xf numFmtId="0" fontId="21" fillId="4" borderId="3" xfId="8" applyNumberFormat="1" applyFont="1" applyFill="1" applyBorder="1" applyAlignment="1" applyProtection="1">
      <alignment horizontal="center" vertical="top"/>
    </xf>
    <xf numFmtId="0" fontId="21" fillId="4" borderId="3" xfId="8" applyFont="1" applyFill="1" applyBorder="1" applyAlignment="1">
      <alignment horizontal="center" vertical="top"/>
    </xf>
    <xf numFmtId="0" fontId="21" fillId="4" borderId="3" xfId="8" applyFont="1" applyFill="1" applyBorder="1" applyAlignment="1">
      <alignment vertical="top"/>
    </xf>
    <xf numFmtId="0" fontId="21" fillId="4" borderId="5" xfId="8" applyFont="1" applyFill="1" applyBorder="1" applyAlignment="1">
      <alignment vertical="top"/>
    </xf>
    <xf numFmtId="0" fontId="17" fillId="0" borderId="3" xfId="8" applyFont="1" applyFill="1" applyBorder="1" applyAlignment="1">
      <alignment horizontal="center" vertical="center"/>
    </xf>
    <xf numFmtId="0" fontId="16" fillId="4" borderId="14" xfId="5" applyFill="1" applyBorder="1" applyAlignment="1">
      <alignment horizontal="left" vertical="top" wrapText="1"/>
    </xf>
    <xf numFmtId="0" fontId="16" fillId="4" borderId="46" xfId="5" applyFill="1" applyBorder="1" applyAlignment="1">
      <alignment horizontal="left" vertical="top" wrapText="1"/>
    </xf>
    <xf numFmtId="0" fontId="17" fillId="0" borderId="1" xfId="8" applyFont="1" applyFill="1" applyBorder="1" applyAlignment="1">
      <alignment horizontal="left" vertical="top" wrapText="1"/>
    </xf>
    <xf numFmtId="0" fontId="17" fillId="0" borderId="1" xfId="8" applyFont="1" applyFill="1" applyBorder="1" applyAlignment="1">
      <alignment horizontal="left" vertical="center" wrapText="1"/>
    </xf>
    <xf numFmtId="0" fontId="17" fillId="0" borderId="1" xfId="8" applyFont="1" applyBorder="1" applyAlignment="1">
      <alignment horizontal="left" vertical="top" wrapText="1"/>
    </xf>
    <xf numFmtId="0" fontId="17" fillId="0" borderId="2" xfId="8" applyFont="1" applyFill="1" applyBorder="1" applyAlignment="1">
      <alignment horizontal="left" vertical="top" wrapText="1"/>
    </xf>
    <xf numFmtId="0" fontId="17" fillId="0" borderId="3" xfId="8" applyFont="1" applyFill="1" applyBorder="1" applyAlignment="1">
      <alignment horizontal="left" vertical="top" wrapText="1"/>
    </xf>
    <xf numFmtId="0" fontId="17" fillId="0" borderId="5" xfId="8" applyFont="1" applyFill="1" applyBorder="1" applyAlignment="1">
      <alignment horizontal="left" vertical="top" wrapText="1"/>
    </xf>
    <xf numFmtId="0" fontId="17" fillId="0" borderId="2" xfId="8" applyFont="1" applyFill="1" applyBorder="1" applyAlignment="1">
      <alignment horizontal="left" vertical="center" wrapText="1"/>
    </xf>
    <xf numFmtId="0" fontId="17" fillId="0" borderId="3" xfId="8" applyFont="1" applyFill="1" applyBorder="1" applyAlignment="1">
      <alignment horizontal="left" vertical="center" wrapText="1"/>
    </xf>
    <xf numFmtId="0" fontId="17" fillId="0" borderId="5" xfId="8" applyFont="1" applyFill="1" applyBorder="1" applyAlignment="1">
      <alignment horizontal="left" vertical="center" wrapText="1"/>
    </xf>
    <xf numFmtId="0" fontId="17" fillId="0" borderId="6" xfId="8" applyFont="1" applyFill="1" applyBorder="1" applyAlignment="1">
      <alignment horizontal="center" vertical="top"/>
    </xf>
    <xf numFmtId="0" fontId="17" fillId="0" borderId="4" xfId="8" applyFont="1" applyFill="1" applyBorder="1" applyAlignment="1">
      <alignment horizontal="center" vertical="top"/>
    </xf>
    <xf numFmtId="0" fontId="17" fillId="0" borderId="6" xfId="8" applyFont="1" applyFill="1" applyBorder="1" applyAlignment="1">
      <alignment horizontal="center" vertical="top" wrapText="1"/>
    </xf>
    <xf numFmtId="0" fontId="17" fillId="0" borderId="4" xfId="8" applyFont="1" applyFill="1" applyBorder="1" applyAlignment="1">
      <alignment horizontal="center" vertical="top" wrapText="1"/>
    </xf>
    <xf numFmtId="0" fontId="17" fillId="0" borderId="7" xfId="8" applyFont="1" applyFill="1" applyBorder="1" applyAlignment="1">
      <alignment horizontal="center" vertical="top" wrapText="1"/>
    </xf>
    <xf numFmtId="0" fontId="17" fillId="0" borderId="1" xfId="8" applyFont="1" applyBorder="1" applyAlignment="1">
      <alignment horizontal="left" vertical="center"/>
    </xf>
    <xf numFmtId="0" fontId="17" fillId="0" borderId="1" xfId="8" applyFont="1" applyBorder="1" applyAlignment="1">
      <alignment horizontal="left" vertical="center" wrapText="1"/>
    </xf>
    <xf numFmtId="0" fontId="34" fillId="6" borderId="2" xfId="8" applyFont="1" applyFill="1" applyBorder="1" applyAlignment="1">
      <alignment horizontal="center" vertical="center"/>
    </xf>
    <xf numFmtId="0" fontId="34" fillId="6" borderId="3" xfId="8" applyFont="1" applyFill="1" applyBorder="1" applyAlignment="1">
      <alignment horizontal="center" vertical="center"/>
    </xf>
    <xf numFmtId="0" fontId="34" fillId="6" borderId="5" xfId="8" applyFont="1" applyFill="1" applyBorder="1" applyAlignment="1">
      <alignment horizontal="center" vertical="center"/>
    </xf>
    <xf numFmtId="0" fontId="17" fillId="0" borderId="11" xfId="8" applyFont="1" applyBorder="1" applyAlignment="1">
      <alignment horizontal="left" vertical="center"/>
    </xf>
    <xf numFmtId="0" fontId="17" fillId="0" borderId="12" xfId="8" applyFont="1" applyBorder="1" applyAlignment="1">
      <alignment horizontal="left" vertical="center"/>
    </xf>
    <xf numFmtId="0" fontId="17" fillId="0" borderId="13" xfId="8" applyFont="1" applyBorder="1" applyAlignment="1">
      <alignment horizontal="left" vertical="center"/>
    </xf>
    <xf numFmtId="0" fontId="17" fillId="0" borderId="2" xfId="8" applyFont="1" applyBorder="1" applyAlignment="1">
      <alignment horizontal="left" vertical="center" wrapText="1"/>
    </xf>
    <xf numFmtId="0" fontId="17" fillId="0" borderId="3" xfId="8" applyFont="1" applyBorder="1" applyAlignment="1">
      <alignment horizontal="left" vertical="center" wrapText="1"/>
    </xf>
    <xf numFmtId="0" fontId="17" fillId="0" borderId="5" xfId="8" applyFont="1" applyBorder="1" applyAlignment="1">
      <alignment horizontal="left" vertical="center" wrapText="1"/>
    </xf>
    <xf numFmtId="0" fontId="17" fillId="0" borderId="15" xfId="8" applyFont="1" applyFill="1" applyBorder="1" applyAlignment="1">
      <alignment horizontal="left" vertical="center" wrapText="1"/>
    </xf>
    <xf numFmtId="0" fontId="17" fillId="0" borderId="0" xfId="8" applyFont="1" applyFill="1" applyBorder="1" applyAlignment="1">
      <alignment horizontal="left" vertical="center" wrapText="1"/>
    </xf>
    <xf numFmtId="0" fontId="17" fillId="0" borderId="14" xfId="8" applyFont="1" applyFill="1" applyBorder="1" applyAlignment="1">
      <alignment horizontal="left" vertical="center" wrapText="1"/>
    </xf>
    <xf numFmtId="169" fontId="39" fillId="4" borderId="0" xfId="8" applyNumberFormat="1" applyFont="1" applyFill="1" applyBorder="1" applyAlignment="1" applyProtection="1">
      <alignment horizontal="left" vertical="top" wrapText="1"/>
    </xf>
    <xf numFmtId="169" fontId="39" fillId="4" borderId="14" xfId="8" applyNumberFormat="1" applyFont="1" applyFill="1" applyBorder="1" applyAlignment="1" applyProtection="1">
      <alignment horizontal="left" vertical="top" wrapText="1"/>
    </xf>
    <xf numFmtId="169" fontId="39" fillId="4" borderId="0" xfId="8" applyNumberFormat="1" applyFont="1" applyFill="1" applyBorder="1" applyAlignment="1" applyProtection="1">
      <alignment horizontal="left" vertical="center" wrapText="1"/>
    </xf>
    <xf numFmtId="169" fontId="39" fillId="4" borderId="14" xfId="8" applyNumberFormat="1" applyFont="1" applyFill="1" applyBorder="1" applyAlignment="1" applyProtection="1">
      <alignment horizontal="left" vertical="center" wrapText="1"/>
    </xf>
    <xf numFmtId="0" fontId="17" fillId="0" borderId="2" xfId="8" applyFont="1" applyBorder="1" applyAlignment="1">
      <alignment horizontal="left" vertical="center"/>
    </xf>
    <xf numFmtId="0" fontId="17" fillId="0" borderId="3" xfId="8" applyFont="1" applyBorder="1" applyAlignment="1">
      <alignment horizontal="left" vertical="center"/>
    </xf>
    <xf numFmtId="0" fontId="17" fillId="0" borderId="5" xfId="8" applyFont="1" applyBorder="1" applyAlignment="1">
      <alignment horizontal="left" vertical="center"/>
    </xf>
    <xf numFmtId="0" fontId="17" fillId="0" borderId="6" xfId="8" applyFont="1" applyFill="1" applyBorder="1" applyAlignment="1">
      <alignment horizontal="center" vertical="center" wrapText="1"/>
    </xf>
    <xf numFmtId="0" fontId="17" fillId="0" borderId="4" xfId="8" applyFont="1" applyFill="1" applyBorder="1" applyAlignment="1">
      <alignment horizontal="center" vertical="center" wrapText="1"/>
    </xf>
    <xf numFmtId="0" fontId="17" fillId="0" borderId="7" xfId="8" applyFont="1" applyFill="1" applyBorder="1" applyAlignment="1">
      <alignment horizontal="center" vertical="center" wrapText="1"/>
    </xf>
    <xf numFmtId="0" fontId="21" fillId="0" borderId="6" xfId="8" applyFont="1" applyFill="1" applyBorder="1" applyAlignment="1">
      <alignment horizontal="center" vertical="top"/>
    </xf>
    <xf numFmtId="0" fontId="21" fillId="0" borderId="4" xfId="8" applyFont="1" applyFill="1" applyBorder="1" applyAlignment="1">
      <alignment horizontal="center" vertical="top"/>
    </xf>
    <xf numFmtId="0" fontId="21" fillId="0" borderId="7" xfId="8" applyFont="1" applyFill="1" applyBorder="1" applyAlignment="1">
      <alignment horizontal="center" vertical="top"/>
    </xf>
    <xf numFmtId="0" fontId="21" fillId="0" borderId="6" xfId="8" applyFont="1" applyFill="1" applyBorder="1" applyAlignment="1">
      <alignment horizontal="center" vertical="center"/>
    </xf>
    <xf numFmtId="0" fontId="21" fillId="0" borderId="4" xfId="8" applyFont="1" applyFill="1" applyBorder="1" applyAlignment="1">
      <alignment horizontal="center" vertical="center"/>
    </xf>
    <xf numFmtId="0" fontId="21" fillId="0" borderId="7" xfId="8" applyFont="1" applyFill="1" applyBorder="1" applyAlignment="1">
      <alignment horizontal="center" vertical="center"/>
    </xf>
    <xf numFmtId="0" fontId="17" fillId="0" borderId="4" xfId="8" applyNumberFormat="1" applyFont="1" applyFill="1" applyBorder="1" applyAlignment="1">
      <alignment horizontal="center" vertical="top"/>
    </xf>
    <xf numFmtId="0" fontId="17" fillId="0" borderId="7" xfId="8" applyNumberFormat="1" applyFont="1" applyFill="1" applyBorder="1" applyAlignment="1">
      <alignment horizontal="center" vertical="top"/>
    </xf>
    <xf numFmtId="0" fontId="17" fillId="0" borderId="6" xfId="8" applyNumberFormat="1" applyFont="1" applyFill="1" applyBorder="1" applyAlignment="1">
      <alignment horizontal="center" vertical="top"/>
    </xf>
    <xf numFmtId="0" fontId="17" fillId="0" borderId="6" xfId="8" applyFont="1" applyBorder="1" applyAlignment="1">
      <alignment horizontal="left" vertical="center" wrapText="1"/>
    </xf>
    <xf numFmtId="0" fontId="21" fillId="0" borderId="2" xfId="8" applyFont="1" applyBorder="1" applyAlignment="1">
      <alignment horizontal="left" vertical="center" wrapText="1"/>
    </xf>
    <xf numFmtId="0" fontId="21" fillId="0" borderId="3" xfId="8" applyFont="1" applyBorder="1" applyAlignment="1">
      <alignment horizontal="left" vertical="center" wrapText="1"/>
    </xf>
    <xf numFmtId="0" fontId="21" fillId="0" borderId="5" xfId="8" applyFont="1" applyBorder="1" applyAlignment="1">
      <alignment horizontal="left" vertical="center" wrapText="1"/>
    </xf>
    <xf numFmtId="0" fontId="17" fillId="0" borderId="2" xfId="8" applyFont="1" applyBorder="1" applyAlignment="1">
      <alignment horizontal="left" vertical="top" wrapText="1"/>
    </xf>
    <xf numFmtId="0" fontId="17" fillId="0" borderId="3" xfId="8" applyFont="1" applyBorder="1" applyAlignment="1">
      <alignment horizontal="left" vertical="top" wrapText="1"/>
    </xf>
    <xf numFmtId="0" fontId="17" fillId="0" borderId="5" xfId="8" applyFont="1" applyBorder="1" applyAlignment="1">
      <alignment horizontal="left" vertical="top" wrapText="1"/>
    </xf>
    <xf numFmtId="0" fontId="17" fillId="0" borderId="11" xfId="8" applyFont="1" applyBorder="1" applyAlignment="1">
      <alignment horizontal="left" vertical="top" wrapText="1"/>
    </xf>
    <xf numFmtId="0" fontId="17" fillId="0" borderId="12" xfId="8" applyFont="1" applyBorder="1" applyAlignment="1">
      <alignment horizontal="left" vertical="top" wrapText="1"/>
    </xf>
    <xf numFmtId="0" fontId="17" fillId="0" borderId="13" xfId="8" applyFont="1" applyBorder="1" applyAlignment="1">
      <alignment horizontal="left" vertical="top" wrapText="1"/>
    </xf>
    <xf numFmtId="0" fontId="17" fillId="0" borderId="11" xfId="8" applyFont="1" applyFill="1" applyBorder="1" applyAlignment="1">
      <alignment horizontal="left" vertical="center" wrapText="1"/>
    </xf>
    <xf numFmtId="0" fontId="17" fillId="0" borderId="12" xfId="8" applyFont="1" applyFill="1" applyBorder="1" applyAlignment="1">
      <alignment horizontal="left" vertical="center" wrapText="1"/>
    </xf>
    <xf numFmtId="0" fontId="17" fillId="0" borderId="13" xfId="8" applyFont="1" applyFill="1" applyBorder="1" applyAlignment="1">
      <alignment horizontal="left" vertical="center" wrapText="1"/>
    </xf>
    <xf numFmtId="168" fontId="17" fillId="0" borderId="2" xfId="8" applyNumberFormat="1" applyFont="1" applyBorder="1" applyAlignment="1">
      <alignment horizontal="left" vertical="center" wrapText="1"/>
    </xf>
    <xf numFmtId="168" fontId="17" fillId="0" borderId="3" xfId="8" applyNumberFormat="1" applyFont="1" applyBorder="1" applyAlignment="1">
      <alignment horizontal="left" vertical="center" wrapText="1"/>
    </xf>
    <xf numFmtId="168" fontId="17" fillId="0" borderId="5" xfId="8" applyNumberFormat="1" applyFont="1" applyBorder="1" applyAlignment="1">
      <alignment horizontal="left" vertical="center" wrapText="1"/>
    </xf>
    <xf numFmtId="0" fontId="17" fillId="0" borderId="8" xfId="8" applyFont="1" applyBorder="1" applyAlignment="1">
      <alignment horizontal="left" vertical="top" wrapText="1"/>
    </xf>
    <xf numFmtId="0" fontId="17" fillId="0" borderId="9" xfId="8" applyFont="1" applyBorder="1" applyAlignment="1">
      <alignment horizontal="left" vertical="top" wrapText="1"/>
    </xf>
    <xf numFmtId="0" fontId="17" fillId="0" borderId="10" xfId="8" applyFont="1" applyBorder="1" applyAlignment="1">
      <alignment horizontal="left" vertical="top" wrapText="1"/>
    </xf>
    <xf numFmtId="0" fontId="23" fillId="0" borderId="6" xfId="8" applyFont="1" applyFill="1" applyBorder="1" applyAlignment="1">
      <alignment horizontal="center" vertical="center"/>
    </xf>
    <xf numFmtId="0" fontId="23" fillId="0" borderId="7" xfId="8" applyFont="1" applyFill="1" applyBorder="1" applyAlignment="1">
      <alignment horizontal="center" vertical="center"/>
    </xf>
    <xf numFmtId="0" fontId="17" fillId="0" borderId="7" xfId="8" applyFont="1" applyFill="1" applyBorder="1" applyAlignment="1">
      <alignment horizontal="center" vertical="top"/>
    </xf>
    <xf numFmtId="0" fontId="17" fillId="0" borderId="8" xfId="8" applyFont="1" applyFill="1" applyBorder="1" applyAlignment="1">
      <alignment horizontal="left" vertical="top" wrapText="1"/>
    </xf>
    <xf numFmtId="0" fontId="17" fillId="0" borderId="9" xfId="8" applyFont="1" applyFill="1" applyBorder="1" applyAlignment="1">
      <alignment horizontal="left" vertical="top" wrapText="1"/>
    </xf>
    <xf numFmtId="0" fontId="17" fillId="0" borderId="10" xfId="8" applyFont="1" applyFill="1" applyBorder="1" applyAlignment="1">
      <alignment horizontal="left" vertical="top" wrapText="1"/>
    </xf>
    <xf numFmtId="0" fontId="23" fillId="0" borderId="2" xfId="8" applyFont="1" applyFill="1" applyBorder="1" applyAlignment="1">
      <alignment horizontal="left" vertical="center" wrapText="1"/>
    </xf>
    <xf numFmtId="0" fontId="23" fillId="0" borderId="3" xfId="8" applyFont="1" applyFill="1" applyBorder="1" applyAlignment="1">
      <alignment horizontal="left" vertical="center" wrapText="1"/>
    </xf>
    <xf numFmtId="0" fontId="23" fillId="0" borderId="5" xfId="8" applyFont="1" applyFill="1" applyBorder="1" applyAlignment="1">
      <alignment horizontal="left" vertical="center" wrapText="1"/>
    </xf>
    <xf numFmtId="0" fontId="17" fillId="0" borderId="8" xfId="8" applyNumberFormat="1" applyFont="1" applyFill="1" applyBorder="1" applyAlignment="1">
      <alignment horizontal="left" vertical="top" wrapText="1"/>
    </xf>
    <xf numFmtId="0" fontId="17" fillId="0" borderId="9" xfId="8" applyNumberFormat="1" applyFont="1" applyFill="1" applyBorder="1" applyAlignment="1">
      <alignment horizontal="left" vertical="top" wrapText="1"/>
    </xf>
    <xf numFmtId="0" fontId="17" fillId="0" borderId="10" xfId="8" applyNumberFormat="1" applyFont="1" applyFill="1" applyBorder="1" applyAlignment="1">
      <alignment horizontal="left" vertical="top" wrapText="1"/>
    </xf>
    <xf numFmtId="0" fontId="17" fillId="0" borderId="8" xfId="8" applyFont="1" applyFill="1" applyBorder="1" applyAlignment="1">
      <alignment horizontal="left" vertical="center" wrapText="1"/>
    </xf>
    <xf numFmtId="0" fontId="17" fillId="0" borderId="10" xfId="8" applyFont="1" applyFill="1" applyBorder="1" applyAlignment="1">
      <alignment horizontal="left" vertical="center" wrapText="1"/>
    </xf>
    <xf numFmtId="0" fontId="17" fillId="0" borderId="2" xfId="8" applyFont="1" applyBorder="1" applyAlignment="1">
      <alignment horizontal="left" vertical="center" shrinkToFit="1"/>
    </xf>
    <xf numFmtId="0" fontId="17" fillId="0" borderId="3" xfId="8" applyFont="1" applyBorder="1" applyAlignment="1">
      <alignment horizontal="left" vertical="center" shrinkToFit="1"/>
    </xf>
    <xf numFmtId="0" fontId="17" fillId="0" borderId="5" xfId="8" applyFont="1" applyBorder="1" applyAlignment="1">
      <alignment horizontal="left" vertical="center" shrinkToFit="1"/>
    </xf>
    <xf numFmtId="0" fontId="23" fillId="0" borderId="8" xfId="8" applyFont="1" applyFill="1" applyBorder="1" applyAlignment="1">
      <alignment horizontal="left" vertical="top" wrapText="1"/>
    </xf>
    <xf numFmtId="0" fontId="23" fillId="0" borderId="9" xfId="8" applyFont="1" applyFill="1" applyBorder="1" applyAlignment="1">
      <alignment horizontal="left" vertical="top" wrapText="1"/>
    </xf>
    <xf numFmtId="0" fontId="23" fillId="0" borderId="10" xfId="8" applyFont="1" applyFill="1" applyBorder="1" applyAlignment="1">
      <alignment horizontal="left" vertical="top" wrapText="1"/>
    </xf>
    <xf numFmtId="0" fontId="23" fillId="0" borderId="0" xfId="8" applyNumberFormat="1" applyFont="1" applyAlignment="1">
      <alignment horizontal="center" vertical="center"/>
    </xf>
    <xf numFmtId="0" fontId="21" fillId="0" borderId="2" xfId="8" applyFont="1" applyFill="1" applyBorder="1" applyAlignment="1">
      <alignment horizontal="left" vertical="center" wrapText="1"/>
    </xf>
    <xf numFmtId="0" fontId="21" fillId="0" borderId="3" xfId="8" applyFont="1" applyFill="1" applyBorder="1" applyAlignment="1">
      <alignment horizontal="left" vertical="center" wrapText="1"/>
    </xf>
    <xf numFmtId="0" fontId="21" fillId="0" borderId="5" xfId="8" applyFont="1" applyFill="1" applyBorder="1" applyAlignment="1">
      <alignment horizontal="left" vertical="center" wrapText="1"/>
    </xf>
    <xf numFmtId="0" fontId="17" fillId="0" borderId="7" xfId="8" applyFont="1" applyFill="1" applyBorder="1" applyAlignment="1">
      <alignment horizontal="center" vertical="center"/>
    </xf>
    <xf numFmtId="0" fontId="17" fillId="0" borderId="2" xfId="8" applyFont="1" applyFill="1" applyBorder="1" applyAlignment="1">
      <alignment horizontal="center" vertical="center"/>
    </xf>
    <xf numFmtId="0" fontId="17" fillId="0" borderId="3" xfId="8" applyFont="1" applyFill="1" applyBorder="1" applyAlignment="1">
      <alignment horizontal="center" vertical="center"/>
    </xf>
    <xf numFmtId="0" fontId="17" fillId="0" borderId="5" xfId="8" applyFont="1" applyFill="1" applyBorder="1" applyAlignment="1">
      <alignment horizontal="center" vertical="center"/>
    </xf>
    <xf numFmtId="0" fontId="41" fillId="0" borderId="5" xfId="8" applyFont="1" applyBorder="1" applyAlignment="1">
      <alignment vertical="center" wrapText="1"/>
    </xf>
    <xf numFmtId="0" fontId="40" fillId="0" borderId="1" xfId="8" applyFont="1" applyBorder="1" applyAlignment="1">
      <alignment vertical="center" wrapText="1"/>
    </xf>
    <xf numFmtId="0" fontId="26" fillId="0" borderId="2" xfId="8" applyFont="1" applyBorder="1" applyAlignment="1">
      <alignment horizontal="left" vertical="center" wrapText="1"/>
    </xf>
    <xf numFmtId="0" fontId="26" fillId="0" borderId="3" xfId="8" applyFont="1" applyBorder="1" applyAlignment="1">
      <alignment horizontal="left" vertical="center" wrapText="1"/>
    </xf>
    <xf numFmtId="0" fontId="26" fillId="0" borderId="5" xfId="8" applyFont="1" applyBorder="1" applyAlignment="1">
      <alignment horizontal="left" vertical="center" wrapText="1"/>
    </xf>
    <xf numFmtId="0" fontId="26" fillId="0" borderId="2" xfId="8" applyFont="1" applyBorder="1" applyAlignment="1">
      <alignment horizontal="left" vertical="top" wrapText="1"/>
    </xf>
    <xf numFmtId="0" fontId="26" fillId="0" borderId="3" xfId="8" applyFont="1" applyBorder="1" applyAlignment="1">
      <alignment horizontal="left" vertical="top" wrapText="1"/>
    </xf>
    <xf numFmtId="0" fontId="26" fillId="0" borderId="5" xfId="8" applyFont="1" applyBorder="1" applyAlignment="1">
      <alignment horizontal="left" vertical="top" wrapText="1"/>
    </xf>
    <xf numFmtId="0" fontId="5" fillId="0" borderId="0" xfId="8" applyFont="1" applyFill="1" applyAlignment="1">
      <alignment horizontal="left" vertical="center"/>
    </xf>
    <xf numFmtId="0" fontId="5" fillId="0" borderId="0" xfId="8" applyFont="1" applyFill="1" applyAlignment="1">
      <alignment horizontal="left" vertical="top" wrapText="1"/>
    </xf>
    <xf numFmtId="0" fontId="21" fillId="0" borderId="0" xfId="8" applyFont="1" applyFill="1" applyAlignment="1">
      <alignment horizontal="center" vertical="center" wrapText="1"/>
    </xf>
    <xf numFmtId="0" fontId="21" fillId="0" borderId="0" xfId="8" applyFont="1" applyFill="1" applyAlignment="1">
      <alignment horizontal="left" vertical="center" wrapText="1"/>
    </xf>
    <xf numFmtId="0" fontId="21" fillId="0" borderId="8" xfId="8" applyFont="1" applyFill="1" applyBorder="1" applyAlignment="1">
      <alignment horizontal="left" vertical="center" wrapText="1"/>
    </xf>
    <xf numFmtId="0" fontId="21" fillId="0" borderId="9" xfId="8" applyFont="1" applyFill="1" applyBorder="1" applyAlignment="1">
      <alignment horizontal="left" vertical="center" wrapText="1"/>
    </xf>
    <xf numFmtId="0" fontId="23" fillId="4" borderId="0" xfId="8" applyNumberFormat="1" applyFont="1" applyFill="1" applyAlignment="1">
      <alignment horizontal="left" vertical="top" wrapText="1"/>
    </xf>
    <xf numFmtId="0" fontId="23" fillId="4" borderId="14" xfId="8" applyNumberFormat="1" applyFont="1" applyFill="1" applyBorder="1" applyAlignment="1">
      <alignment horizontal="left" vertical="top" wrapText="1"/>
    </xf>
    <xf numFmtId="0" fontId="21" fillId="0" borderId="8" xfId="8" applyFont="1" applyBorder="1" applyAlignment="1">
      <alignment horizontal="left" vertical="center" wrapText="1"/>
    </xf>
    <xf numFmtId="0" fontId="21" fillId="0" borderId="9" xfId="8" applyFont="1" applyBorder="1" applyAlignment="1">
      <alignment horizontal="left" vertical="center" wrapText="1"/>
    </xf>
    <xf numFmtId="0" fontId="21" fillId="0" borderId="10" xfId="8" applyFont="1" applyBorder="1" applyAlignment="1">
      <alignment horizontal="left" vertical="center" wrapText="1"/>
    </xf>
    <xf numFmtId="0" fontId="13" fillId="0" borderId="2" xfId="8" applyFont="1" applyBorder="1" applyAlignment="1">
      <alignment horizontal="left" vertical="top" wrapText="1"/>
    </xf>
    <xf numFmtId="0" fontId="20" fillId="0" borderId="3" xfId="8" applyFont="1" applyBorder="1" applyAlignment="1">
      <alignment horizontal="left" vertical="top" wrapText="1"/>
    </xf>
    <xf numFmtId="0" fontId="20" fillId="0" borderId="5" xfId="8" applyFont="1" applyBorder="1" applyAlignment="1">
      <alignment horizontal="left" vertical="top" wrapText="1"/>
    </xf>
    <xf numFmtId="0" fontId="31" fillId="0" borderId="2" xfId="8" applyFont="1" applyBorder="1" applyAlignment="1">
      <alignment horizontal="left" vertical="top" wrapText="1"/>
    </xf>
    <xf numFmtId="0" fontId="31" fillId="0" borderId="3" xfId="8" applyFont="1" applyBorder="1" applyAlignment="1">
      <alignment horizontal="left" vertical="top" wrapText="1"/>
    </xf>
    <xf numFmtId="0" fontId="31" fillId="0" borderId="5" xfId="8" applyFont="1" applyBorder="1" applyAlignment="1">
      <alignment horizontal="left" vertical="top" wrapText="1"/>
    </xf>
    <xf numFmtId="0" fontId="26" fillId="0" borderId="2" xfId="8" applyFont="1" applyBorder="1" applyAlignment="1">
      <alignment horizontal="left" vertical="center"/>
    </xf>
    <xf numFmtId="0" fontId="26" fillId="0" borderId="3" xfId="8" applyFont="1" applyBorder="1" applyAlignment="1">
      <alignment horizontal="left" vertical="center"/>
    </xf>
    <xf numFmtId="0" fontId="26" fillId="0" borderId="5" xfId="8" applyFont="1" applyBorder="1" applyAlignment="1">
      <alignment horizontal="left" vertical="center"/>
    </xf>
    <xf numFmtId="0" fontId="26" fillId="0" borderId="1" xfId="8" applyFont="1" applyBorder="1" applyAlignment="1">
      <alignment horizontal="left" vertical="center"/>
    </xf>
    <xf numFmtId="0" fontId="23" fillId="4" borderId="0" xfId="6" applyNumberFormat="1" applyFont="1" applyFill="1" applyBorder="1" applyAlignment="1">
      <alignment horizontal="left" vertical="center" wrapText="1"/>
    </xf>
    <xf numFmtId="0" fontId="21" fillId="0" borderId="2" xfId="8" applyFont="1" applyFill="1" applyBorder="1" applyAlignment="1">
      <alignment horizontal="center" vertical="center"/>
    </xf>
    <xf numFmtId="0" fontId="21" fillId="0" borderId="3" xfId="8" applyFont="1" applyFill="1" applyBorder="1" applyAlignment="1">
      <alignment horizontal="center" vertical="center"/>
    </xf>
    <xf numFmtId="0" fontId="21" fillId="0" borderId="5" xfId="8" applyFont="1" applyFill="1" applyBorder="1" applyAlignment="1">
      <alignment horizontal="center" vertical="center"/>
    </xf>
    <xf numFmtId="0" fontId="21" fillId="0" borderId="2" xfId="8" quotePrefix="1" applyFont="1" applyFill="1" applyBorder="1" applyAlignment="1">
      <alignment horizontal="left" vertical="center" wrapText="1"/>
    </xf>
    <xf numFmtId="0" fontId="17" fillId="0" borderId="11" xfId="8" applyFont="1" applyBorder="1" applyAlignment="1">
      <alignment horizontal="left" vertical="center" wrapText="1"/>
    </xf>
    <xf numFmtId="0" fontId="17" fillId="0" borderId="12" xfId="8" applyFont="1" applyBorder="1" applyAlignment="1">
      <alignment horizontal="left" vertical="center" wrapText="1"/>
    </xf>
    <xf numFmtId="0" fontId="17" fillId="0" borderId="13" xfId="8" applyFont="1" applyBorder="1" applyAlignment="1">
      <alignment horizontal="left" vertical="center" wrapText="1"/>
    </xf>
    <xf numFmtId="0" fontId="23" fillId="4" borderId="9" xfId="6" applyFont="1" applyFill="1" applyBorder="1" applyAlignment="1">
      <alignment horizontal="left" vertical="top" wrapText="1"/>
    </xf>
    <xf numFmtId="0" fontId="23" fillId="4" borderId="12" xfId="6" applyFont="1" applyFill="1" applyBorder="1" applyAlignment="1">
      <alignment horizontal="left" vertical="top" wrapText="1"/>
    </xf>
    <xf numFmtId="0" fontId="26" fillId="0" borderId="9" xfId="6" applyFont="1" applyFill="1" applyBorder="1" applyAlignment="1">
      <alignment horizontal="left" vertical="top" wrapText="1"/>
    </xf>
    <xf numFmtId="0" fontId="26" fillId="0" borderId="10" xfId="6" applyFont="1" applyFill="1" applyBorder="1" applyAlignment="1">
      <alignment horizontal="left" vertical="top" wrapText="1"/>
    </xf>
    <xf numFmtId="0" fontId="26" fillId="0" borderId="12" xfId="6" applyFont="1" applyFill="1" applyBorder="1" applyAlignment="1">
      <alignment horizontal="left" vertical="top" wrapText="1"/>
    </xf>
    <xf numFmtId="0" fontId="26" fillId="0" borderId="13" xfId="6" applyFont="1" applyFill="1" applyBorder="1" applyAlignment="1">
      <alignment horizontal="left" vertical="top" wrapText="1"/>
    </xf>
    <xf numFmtId="49" fontId="26" fillId="0" borderId="6" xfId="6" applyNumberFormat="1" applyFont="1" applyFill="1" applyBorder="1" applyAlignment="1">
      <alignment horizontal="center" vertical="top" wrapText="1"/>
    </xf>
    <xf numFmtId="49" fontId="26" fillId="0" borderId="46" xfId="6" applyNumberFormat="1" applyFont="1" applyFill="1" applyBorder="1" applyAlignment="1">
      <alignment horizontal="center" vertical="top" wrapText="1"/>
    </xf>
    <xf numFmtId="0" fontId="26" fillId="0" borderId="6" xfId="6" applyFont="1" applyFill="1" applyBorder="1" applyAlignment="1">
      <alignment horizontal="center" vertical="top"/>
    </xf>
    <xf numFmtId="0" fontId="26" fillId="0" borderId="46" xfId="6" applyFont="1" applyFill="1" applyBorder="1" applyAlignment="1">
      <alignment horizontal="center" vertical="top"/>
    </xf>
    <xf numFmtId="0" fontId="26" fillId="0" borderId="0" xfId="6" applyFont="1" applyFill="1" applyBorder="1" applyAlignment="1">
      <alignment horizontal="left" vertical="top" wrapText="1"/>
    </xf>
    <xf numFmtId="0" fontId="26" fillId="0" borderId="14" xfId="6" applyFont="1" applyFill="1" applyBorder="1" applyAlignment="1">
      <alignment horizontal="left" vertical="top" wrapText="1"/>
    </xf>
    <xf numFmtId="0" fontId="26" fillId="0" borderId="8" xfId="6" applyFont="1" applyFill="1" applyBorder="1" applyAlignment="1">
      <alignment horizontal="left" vertical="top" wrapText="1"/>
    </xf>
    <xf numFmtId="0" fontId="26" fillId="0" borderId="15" xfId="6" applyFont="1" applyFill="1" applyBorder="1" applyAlignment="1">
      <alignment horizontal="left" vertical="top" wrapText="1"/>
    </xf>
    <xf numFmtId="0" fontId="23" fillId="0" borderId="57" xfId="6" applyFont="1" applyFill="1" applyBorder="1" applyAlignment="1">
      <alignment horizontal="left" vertical="top" wrapText="1"/>
    </xf>
    <xf numFmtId="0" fontId="23" fillId="0" borderId="3" xfId="6" applyFont="1" applyFill="1" applyBorder="1" applyAlignment="1">
      <alignment horizontal="left" vertical="top" wrapText="1"/>
    </xf>
    <xf numFmtId="0" fontId="23" fillId="0" borderId="5" xfId="6" applyFont="1" applyFill="1" applyBorder="1" applyAlignment="1">
      <alignment horizontal="left" vertical="top" wrapText="1"/>
    </xf>
    <xf numFmtId="0" fontId="26" fillId="0" borderId="43" xfId="6" applyFont="1" applyFill="1" applyBorder="1" applyAlignment="1">
      <alignment horizontal="left" vertical="top" wrapText="1"/>
    </xf>
    <xf numFmtId="0" fontId="40" fillId="4" borderId="54" xfId="6" applyFont="1" applyFill="1" applyBorder="1" applyAlignment="1">
      <alignment horizontal="left" vertical="top" wrapText="1"/>
    </xf>
    <xf numFmtId="0" fontId="58" fillId="5" borderId="39" xfId="6" applyFont="1" applyFill="1" applyBorder="1" applyAlignment="1">
      <alignment horizontal="center" vertical="center"/>
    </xf>
    <xf numFmtId="0" fontId="58" fillId="5" borderId="40" xfId="6" applyFont="1" applyFill="1" applyBorder="1" applyAlignment="1">
      <alignment horizontal="center" vertical="center"/>
    </xf>
    <xf numFmtId="0" fontId="58" fillId="5" borderId="41" xfId="6" applyFont="1" applyFill="1" applyBorder="1" applyAlignment="1">
      <alignment horizontal="center" vertical="center"/>
    </xf>
    <xf numFmtId="0" fontId="57" fillId="6" borderId="2" xfId="6" applyFont="1" applyFill="1" applyBorder="1" applyAlignment="1">
      <alignment horizontal="center" vertical="center" wrapText="1"/>
    </xf>
    <xf numFmtId="0" fontId="57" fillId="6" borderId="3" xfId="6" applyFont="1" applyFill="1" applyBorder="1" applyAlignment="1">
      <alignment horizontal="center" vertical="center" wrapText="1"/>
    </xf>
    <xf numFmtId="0" fontId="57" fillId="6" borderId="5" xfId="6" applyFont="1" applyFill="1" applyBorder="1" applyAlignment="1">
      <alignment horizontal="center" vertical="center" wrapText="1"/>
    </xf>
    <xf numFmtId="0" fontId="19" fillId="0" borderId="2" xfId="6" applyFont="1" applyFill="1" applyBorder="1" applyAlignment="1">
      <alignment horizontal="left" vertical="top" wrapText="1"/>
    </xf>
    <xf numFmtId="0" fontId="19" fillId="0" borderId="3" xfId="6" applyFont="1" applyFill="1" applyBorder="1" applyAlignment="1">
      <alignment horizontal="left" vertical="top" wrapText="1"/>
    </xf>
    <xf numFmtId="0" fontId="19" fillId="0" borderId="5" xfId="6" applyFont="1" applyFill="1" applyBorder="1" applyAlignment="1">
      <alignment horizontal="left" vertical="top" wrapText="1"/>
    </xf>
    <xf numFmtId="0" fontId="40" fillId="4" borderId="8" xfId="6" applyFont="1" applyFill="1" applyBorder="1" applyAlignment="1">
      <alignment horizontal="left" vertical="top" wrapText="1"/>
    </xf>
    <xf numFmtId="0" fontId="40" fillId="4" borderId="9" xfId="6" applyFont="1" applyFill="1" applyBorder="1" applyAlignment="1">
      <alignment horizontal="left" vertical="top" wrapText="1"/>
    </xf>
    <xf numFmtId="0" fontId="40" fillId="4" borderId="10" xfId="6" applyFont="1" applyFill="1" applyBorder="1" applyAlignment="1">
      <alignment horizontal="left" vertical="top" wrapText="1"/>
    </xf>
    <xf numFmtId="0" fontId="26" fillId="0" borderId="4" xfId="6" applyFont="1" applyFill="1" applyBorder="1" applyAlignment="1">
      <alignment horizontal="center" vertical="top"/>
    </xf>
    <xf numFmtId="49" fontId="26" fillId="0" borderId="4" xfId="6" applyNumberFormat="1" applyFont="1" applyFill="1" applyBorder="1" applyAlignment="1">
      <alignment horizontal="center" vertical="top" wrapText="1"/>
    </xf>
    <xf numFmtId="49" fontId="26" fillId="0" borderId="22" xfId="6" applyNumberFormat="1" applyFont="1" applyFill="1" applyBorder="1" applyAlignment="1">
      <alignment horizontal="center" vertical="top" wrapText="1"/>
    </xf>
    <xf numFmtId="0" fontId="26" fillId="0" borderId="8" xfId="6" applyFont="1" applyFill="1" applyBorder="1" applyAlignment="1">
      <alignment vertical="top" wrapText="1"/>
    </xf>
    <xf numFmtId="0" fontId="26" fillId="0" borderId="9" xfId="6" applyFont="1" applyFill="1" applyBorder="1" applyAlignment="1">
      <alignment vertical="top" wrapText="1"/>
    </xf>
    <xf numFmtId="0" fontId="26" fillId="0" borderId="10" xfId="6" applyFont="1" applyFill="1" applyBorder="1" applyAlignment="1">
      <alignment vertical="top" wrapText="1"/>
    </xf>
    <xf numFmtId="0" fontId="40" fillId="4" borderId="6" xfId="6" applyFont="1" applyFill="1" applyBorder="1" applyAlignment="1">
      <alignment horizontal="left" vertical="top" wrapText="1"/>
    </xf>
    <xf numFmtId="0" fontId="57" fillId="6" borderId="43" xfId="6" applyFont="1" applyFill="1" applyBorder="1" applyAlignment="1">
      <alignment horizontal="center" vertical="center" wrapText="1"/>
    </xf>
    <xf numFmtId="0" fontId="57" fillId="6" borderId="12" xfId="6" applyFont="1" applyFill="1" applyBorder="1" applyAlignment="1">
      <alignment horizontal="center" vertical="center" wrapText="1"/>
    </xf>
    <xf numFmtId="0" fontId="57" fillId="6" borderId="13" xfId="6" applyFont="1" applyFill="1" applyBorder="1" applyAlignment="1">
      <alignment horizontal="center" vertical="center" wrapText="1"/>
    </xf>
    <xf numFmtId="0" fontId="26" fillId="0" borderId="6" xfId="6" applyFont="1" applyFill="1" applyBorder="1" applyAlignment="1">
      <alignment horizontal="center" vertical="top" wrapText="1"/>
    </xf>
    <xf numFmtId="0" fontId="26" fillId="0" borderId="46" xfId="6" applyFont="1" applyFill="1" applyBorder="1" applyAlignment="1">
      <alignment horizontal="center" vertical="top" wrapText="1"/>
    </xf>
    <xf numFmtId="0" fontId="57" fillId="6" borderId="22" xfId="6" applyFont="1" applyFill="1" applyBorder="1" applyAlignment="1">
      <alignment horizontal="center" vertical="center" wrapText="1"/>
    </xf>
    <xf numFmtId="0" fontId="19" fillId="0" borderId="3" xfId="6" applyFont="1" applyFill="1" applyBorder="1" applyAlignment="1">
      <alignment horizontal="left" vertical="center" wrapText="1"/>
    </xf>
    <xf numFmtId="0" fontId="19" fillId="0" borderId="9" xfId="6" applyFont="1" applyFill="1" applyBorder="1" applyAlignment="1">
      <alignment horizontal="left" vertical="center" wrapText="1"/>
    </xf>
    <xf numFmtId="0" fontId="26" fillId="0" borderId="57" xfId="6" applyFont="1" applyFill="1" applyBorder="1" applyAlignment="1">
      <alignment horizontal="left" vertical="top" wrapText="1"/>
    </xf>
    <xf numFmtId="0" fontId="26" fillId="0" borderId="3" xfId="6" applyFont="1" applyFill="1" applyBorder="1" applyAlignment="1">
      <alignment horizontal="left" vertical="top" wrapText="1"/>
    </xf>
    <xf numFmtId="0" fontId="26" fillId="0" borderId="5" xfId="6" applyFont="1" applyFill="1" applyBorder="1" applyAlignment="1">
      <alignment horizontal="left" vertical="top" wrapText="1"/>
    </xf>
    <xf numFmtId="0" fontId="26" fillId="0" borderId="2" xfId="6" applyFont="1" applyFill="1" applyBorder="1" applyAlignment="1">
      <alignment horizontal="left" vertical="top" wrapText="1"/>
    </xf>
    <xf numFmtId="0" fontId="26" fillId="0" borderId="8" xfId="6" applyFont="1" applyFill="1" applyBorder="1" applyAlignment="1">
      <alignment horizontal="left" vertical="center" shrinkToFit="1"/>
    </xf>
    <xf numFmtId="0" fontId="26" fillId="0" borderId="9" xfId="6" applyFont="1" applyFill="1" applyBorder="1" applyAlignment="1">
      <alignment horizontal="left" vertical="center" shrinkToFit="1"/>
    </xf>
    <xf numFmtId="0" fontId="26" fillId="0" borderId="10" xfId="6" applyFont="1" applyFill="1" applyBorder="1" applyAlignment="1">
      <alignment horizontal="left" vertical="center" shrinkToFit="1"/>
    </xf>
    <xf numFmtId="0" fontId="57" fillId="6" borderId="57" xfId="6" applyFont="1" applyFill="1" applyBorder="1" applyAlignment="1">
      <alignment horizontal="center" vertical="center" wrapText="1"/>
    </xf>
    <xf numFmtId="0" fontId="68" fillId="6" borderId="43" xfId="6" applyFont="1" applyFill="1" applyBorder="1" applyAlignment="1">
      <alignment horizontal="center" vertical="center" wrapText="1"/>
    </xf>
    <xf numFmtId="0" fontId="68" fillId="6" borderId="12" xfId="6" applyFont="1" applyFill="1" applyBorder="1" applyAlignment="1">
      <alignment horizontal="center" vertical="center" wrapText="1"/>
    </xf>
    <xf numFmtId="0" fontId="68" fillId="6" borderId="13" xfId="6" applyFont="1" applyFill="1" applyBorder="1" applyAlignment="1">
      <alignment horizontal="center" vertical="center" wrapText="1"/>
    </xf>
    <xf numFmtId="0" fontId="26" fillId="0" borderId="8" xfId="6" applyFont="1" applyFill="1" applyBorder="1" applyAlignment="1">
      <alignment horizontal="center" vertical="top" wrapText="1"/>
    </xf>
    <xf numFmtId="0" fontId="26" fillId="0" borderId="15" xfId="6" applyFont="1" applyFill="1" applyBorder="1" applyAlignment="1">
      <alignment horizontal="center" vertical="top" wrapText="1"/>
    </xf>
    <xf numFmtId="0" fontId="19" fillId="4" borderId="43" xfId="6" applyFont="1" applyFill="1" applyBorder="1" applyAlignment="1">
      <alignment horizontal="left" vertical="top" wrapText="1"/>
    </xf>
    <xf numFmtId="0" fontId="19" fillId="4" borderId="12" xfId="6" applyFont="1" applyFill="1" applyBorder="1" applyAlignment="1">
      <alignment horizontal="left" vertical="top" wrapText="1"/>
    </xf>
    <xf numFmtId="0" fontId="19" fillId="4" borderId="13" xfId="6" applyFont="1" applyFill="1" applyBorder="1" applyAlignment="1">
      <alignment horizontal="left" vertical="top" wrapText="1"/>
    </xf>
    <xf numFmtId="0" fontId="19" fillId="4" borderId="3" xfId="6" applyFont="1" applyFill="1" applyBorder="1" applyAlignment="1">
      <alignment horizontal="left" vertical="top" wrapText="1"/>
    </xf>
    <xf numFmtId="0" fontId="19" fillId="4" borderId="5" xfId="6" applyFont="1" applyFill="1" applyBorder="1" applyAlignment="1">
      <alignment horizontal="left" vertical="top" wrapText="1"/>
    </xf>
    <xf numFmtId="0" fontId="34" fillId="0" borderId="8" xfId="6" applyFont="1" applyFill="1" applyBorder="1" applyAlignment="1">
      <alignment horizontal="center" vertical="top"/>
    </xf>
    <xf numFmtId="0" fontId="34" fillId="0" borderId="55" xfId="6" applyFont="1" applyFill="1" applyBorder="1" applyAlignment="1">
      <alignment horizontal="center" vertical="top"/>
    </xf>
    <xf numFmtId="0" fontId="26" fillId="0" borderId="8" xfId="6" applyFont="1" applyFill="1" applyBorder="1" applyAlignment="1">
      <alignment horizontal="center" vertical="top"/>
    </xf>
    <xf numFmtId="0" fontId="26" fillId="0" borderId="15" xfId="6" applyFont="1" applyFill="1" applyBorder="1" applyAlignment="1">
      <alignment horizontal="center" vertical="top"/>
    </xf>
    <xf numFmtId="0" fontId="21" fillId="0" borderId="0" xfId="6" applyFont="1" applyFill="1" applyBorder="1" applyAlignment="1">
      <alignment horizontal="center" vertical="center"/>
    </xf>
    <xf numFmtId="0" fontId="17" fillId="0" borderId="0" xfId="6" applyFont="1" applyFill="1" applyBorder="1" applyAlignment="1">
      <alignment horizontal="left" vertical="center"/>
    </xf>
    <xf numFmtId="0" fontId="17" fillId="0" borderId="0" xfId="6" applyFont="1" applyFill="1" applyBorder="1" applyAlignment="1">
      <alignment horizontal="left"/>
    </xf>
    <xf numFmtId="0" fontId="17" fillId="0" borderId="0" xfId="6" applyFont="1" applyFill="1" applyBorder="1" applyAlignment="1">
      <alignment horizontal="left" vertical="top" wrapText="1"/>
    </xf>
    <xf numFmtId="0" fontId="19" fillId="4" borderId="24" xfId="6" applyFont="1" applyFill="1" applyBorder="1" applyAlignment="1">
      <alignment horizontal="center" vertical="center" wrapText="1"/>
    </xf>
    <xf numFmtId="0" fontId="19" fillId="4" borderId="22" xfId="6" applyFont="1" applyFill="1" applyBorder="1" applyAlignment="1">
      <alignment horizontal="center" vertical="center" wrapText="1"/>
    </xf>
    <xf numFmtId="0" fontId="20" fillId="0" borderId="29" xfId="6" applyFont="1" applyFill="1" applyBorder="1" applyAlignment="1">
      <alignment horizontal="center" vertical="center" wrapText="1"/>
    </xf>
    <xf numFmtId="0" fontId="20" fillId="0" borderId="30" xfId="6" applyFont="1" applyFill="1" applyBorder="1" applyAlignment="1">
      <alignment horizontal="center" vertical="center" wrapText="1"/>
    </xf>
    <xf numFmtId="0" fontId="20" fillId="0" borderId="2" xfId="6" applyFont="1" applyFill="1" applyBorder="1" applyAlignment="1">
      <alignment horizontal="center" vertical="center"/>
    </xf>
    <xf numFmtId="0" fontId="20" fillId="0" borderId="3" xfId="6" applyFont="1" applyFill="1" applyBorder="1" applyAlignment="1">
      <alignment horizontal="center" vertical="center"/>
    </xf>
    <xf numFmtId="0" fontId="26" fillId="6" borderId="2" xfId="6" applyFont="1" applyFill="1" applyBorder="1" applyAlignment="1">
      <alignment horizontal="left" vertical="center" wrapText="1"/>
    </xf>
    <xf numFmtId="0" fontId="26" fillId="6" borderId="3" xfId="6" applyFont="1" applyFill="1" applyBorder="1" applyAlignment="1">
      <alignment horizontal="left" vertical="center" wrapText="1"/>
    </xf>
    <xf numFmtId="0" fontId="26" fillId="6" borderId="5" xfId="6" applyFont="1" applyFill="1" applyBorder="1" applyAlignment="1">
      <alignment horizontal="left" vertical="center" wrapText="1"/>
    </xf>
    <xf numFmtId="0" fontId="26" fillId="0" borderId="9" xfId="6" applyFont="1" applyFill="1" applyBorder="1" applyAlignment="1">
      <alignment horizontal="left" vertical="center"/>
    </xf>
    <xf numFmtId="0" fontId="26" fillId="0" borderId="0" xfId="6" applyFont="1" applyFill="1" applyBorder="1" applyAlignment="1">
      <alignment horizontal="left" vertical="center"/>
    </xf>
    <xf numFmtId="0" fontId="20" fillId="0" borderId="0" xfId="6" applyFont="1" applyFill="1" applyBorder="1" applyAlignment="1">
      <alignment vertical="top" wrapText="1"/>
    </xf>
    <xf numFmtId="0" fontId="23" fillId="0" borderId="0" xfId="6" applyFont="1" applyFill="1" applyBorder="1"/>
    <xf numFmtId="0" fontId="34" fillId="0" borderId="15" xfId="6" applyFont="1" applyFill="1" applyBorder="1" applyAlignment="1">
      <alignment horizontal="center" vertical="top"/>
    </xf>
    <xf numFmtId="0" fontId="40" fillId="0" borderId="8" xfId="6" applyFont="1" applyFill="1" applyBorder="1" applyAlignment="1">
      <alignment horizontal="left" vertical="center" wrapText="1"/>
    </xf>
    <xf numFmtId="0" fontId="40" fillId="0" borderId="9" xfId="6" applyFont="1" applyFill="1" applyBorder="1" applyAlignment="1">
      <alignment horizontal="left" vertical="center" wrapText="1"/>
    </xf>
    <xf numFmtId="0" fontId="40" fillId="0" borderId="10" xfId="6" applyFont="1" applyFill="1" applyBorder="1" applyAlignment="1">
      <alignment horizontal="left" vertical="center" wrapText="1"/>
    </xf>
    <xf numFmtId="0" fontId="26" fillId="0" borderId="55" xfId="6" applyFont="1" applyFill="1" applyBorder="1" applyAlignment="1">
      <alignment horizontal="left" vertical="top" wrapText="1"/>
    </xf>
    <xf numFmtId="0" fontId="23" fillId="0" borderId="8" xfId="6" applyFont="1" applyFill="1" applyBorder="1" applyAlignment="1">
      <alignment horizontal="center" vertical="top" wrapText="1"/>
    </xf>
    <xf numFmtId="0" fontId="23" fillId="0" borderId="55" xfId="6" applyFont="1" applyFill="1" applyBorder="1" applyAlignment="1">
      <alignment horizontal="center" vertical="top" wrapText="1"/>
    </xf>
    <xf numFmtId="0" fontId="23" fillId="0" borderId="43" xfId="6" applyFont="1" applyFill="1" applyBorder="1" applyAlignment="1">
      <alignment horizontal="left" vertical="top" wrapText="1"/>
    </xf>
    <xf numFmtId="0" fontId="40" fillId="4" borderId="46" xfId="6" applyFont="1" applyFill="1" applyBorder="1" applyAlignment="1">
      <alignment horizontal="left" vertical="top" wrapText="1"/>
    </xf>
    <xf numFmtId="0" fontId="40" fillId="4" borderId="22" xfId="6" applyFont="1" applyFill="1" applyBorder="1" applyAlignment="1">
      <alignment horizontal="left" vertical="top" wrapText="1"/>
    </xf>
    <xf numFmtId="0" fontId="23" fillId="4" borderId="8" xfId="6" applyFont="1" applyFill="1" applyBorder="1" applyAlignment="1">
      <alignment horizontal="left" vertical="top" wrapText="1"/>
    </xf>
    <xf numFmtId="0" fontId="23" fillId="4" borderId="10" xfId="6" applyFont="1" applyFill="1" applyBorder="1" applyAlignment="1">
      <alignment horizontal="left" vertical="top" wrapText="1"/>
    </xf>
    <xf numFmtId="0" fontId="23" fillId="4" borderId="43" xfId="6" applyFont="1" applyFill="1" applyBorder="1" applyAlignment="1">
      <alignment horizontal="left" vertical="top" wrapText="1"/>
    </xf>
    <xf numFmtId="0" fontId="23" fillId="4" borderId="13" xfId="6" applyFont="1" applyFill="1" applyBorder="1" applyAlignment="1">
      <alignment horizontal="left" vertical="top" wrapText="1"/>
    </xf>
    <xf numFmtId="0" fontId="23" fillId="4" borderId="0" xfId="6" applyFont="1" applyFill="1" applyBorder="1" applyAlignment="1">
      <alignment horizontal="left" vertical="top" wrapText="1"/>
    </xf>
    <xf numFmtId="0" fontId="26" fillId="0" borderId="4" xfId="6" applyFont="1" applyFill="1" applyBorder="1" applyAlignment="1">
      <alignment horizontal="center" vertical="top" wrapText="1"/>
    </xf>
    <xf numFmtId="0" fontId="40" fillId="0" borderId="43" xfId="6" applyFont="1" applyFill="1" applyBorder="1" applyAlignment="1">
      <alignment horizontal="left" vertical="center" wrapText="1"/>
    </xf>
    <xf numFmtId="0" fontId="40" fillId="0" borderId="12" xfId="6" applyFont="1" applyFill="1" applyBorder="1" applyAlignment="1">
      <alignment horizontal="left" vertical="center" wrapText="1"/>
    </xf>
    <xf numFmtId="0" fontId="40" fillId="0" borderId="13" xfId="6" applyFont="1" applyFill="1" applyBorder="1" applyAlignment="1">
      <alignment horizontal="left" vertical="center" wrapText="1"/>
    </xf>
    <xf numFmtId="0" fontId="26" fillId="0" borderId="22" xfId="6" applyFont="1" applyFill="1" applyBorder="1" applyAlignment="1">
      <alignment horizontal="center" vertical="top" wrapText="1"/>
    </xf>
    <xf numFmtId="0" fontId="26" fillId="0" borderId="55" xfId="6" applyFont="1" applyFill="1" applyBorder="1" applyAlignment="1">
      <alignment horizontal="center" vertical="top"/>
    </xf>
    <xf numFmtId="0" fontId="23" fillId="0" borderId="8" xfId="6" applyFont="1" applyFill="1" applyBorder="1" applyAlignment="1">
      <alignment horizontal="left" vertical="center" wrapText="1"/>
    </xf>
    <xf numFmtId="0" fontId="23" fillId="0" borderId="9" xfId="6" applyFont="1" applyFill="1" applyBorder="1" applyAlignment="1">
      <alignment horizontal="left" vertical="center" wrapText="1"/>
    </xf>
    <xf numFmtId="0" fontId="23" fillId="0" borderId="10" xfId="6" applyFont="1" applyFill="1" applyBorder="1" applyAlignment="1">
      <alignment horizontal="left" vertical="center" wrapText="1"/>
    </xf>
    <xf numFmtId="0" fontId="26" fillId="0" borderId="22" xfId="6" applyFont="1" applyFill="1" applyBorder="1" applyAlignment="1">
      <alignment horizontal="center" vertical="top"/>
    </xf>
    <xf numFmtId="0" fontId="19" fillId="4" borderId="2" xfId="6" applyFont="1" applyFill="1" applyBorder="1" applyAlignment="1">
      <alignment horizontal="left" vertical="center" wrapText="1"/>
    </xf>
    <xf numFmtId="0" fontId="19" fillId="4" borderId="3" xfId="6" applyFont="1" applyFill="1" applyBorder="1" applyAlignment="1">
      <alignment horizontal="left" vertical="center" wrapText="1"/>
    </xf>
    <xf numFmtId="0" fontId="19" fillId="4" borderId="9" xfId="6" applyFont="1" applyFill="1" applyBorder="1" applyAlignment="1">
      <alignment horizontal="left" vertical="center" wrapText="1"/>
    </xf>
    <xf numFmtId="0" fontId="19" fillId="4" borderId="8" xfId="6" applyFont="1" applyFill="1" applyBorder="1" applyAlignment="1">
      <alignment horizontal="left" vertical="top" wrapText="1"/>
    </xf>
    <xf numFmtId="0" fontId="19" fillId="4" borderId="9" xfId="6" applyFont="1" applyFill="1" applyBorder="1" applyAlignment="1">
      <alignment horizontal="left" vertical="top" wrapText="1"/>
    </xf>
    <xf numFmtId="0" fontId="19" fillId="4" borderId="2" xfId="6" applyFont="1" applyFill="1" applyBorder="1" applyAlignment="1">
      <alignment horizontal="left" vertical="top" wrapText="1"/>
    </xf>
    <xf numFmtId="0" fontId="19" fillId="0" borderId="46" xfId="6" applyFont="1" applyFill="1" applyBorder="1" applyAlignment="1">
      <alignment horizontal="center" vertical="center" wrapText="1"/>
    </xf>
    <xf numFmtId="0" fontId="59" fillId="4" borderId="6" xfId="0" applyNumberFormat="1" applyFont="1" applyFill="1" applyBorder="1" applyAlignment="1">
      <alignment horizontal="center" vertical="top"/>
    </xf>
    <xf numFmtId="0" fontId="59" fillId="4" borderId="46" xfId="0" applyNumberFormat="1" applyFont="1" applyFill="1" applyBorder="1" applyAlignment="1">
      <alignment horizontal="center" vertical="top"/>
    </xf>
    <xf numFmtId="0" fontId="59" fillId="4" borderId="22" xfId="0" applyNumberFormat="1" applyFont="1" applyFill="1" applyBorder="1" applyAlignment="1">
      <alignment horizontal="center" vertical="top"/>
    </xf>
    <xf numFmtId="0" fontId="62" fillId="4" borderId="6" xfId="0" applyFont="1" applyFill="1" applyBorder="1" applyAlignment="1">
      <alignment horizontal="center" vertical="top"/>
    </xf>
    <xf numFmtId="0" fontId="62" fillId="4" borderId="46" xfId="0" applyFont="1" applyFill="1" applyBorder="1" applyAlignment="1">
      <alignment horizontal="center" vertical="top"/>
    </xf>
    <xf numFmtId="0" fontId="62" fillId="4" borderId="22" xfId="0" applyFont="1" applyFill="1" applyBorder="1" applyAlignment="1">
      <alignment horizontal="center" vertical="top"/>
    </xf>
    <xf numFmtId="0" fontId="20" fillId="4" borderId="2" xfId="0" applyFont="1" applyFill="1" applyBorder="1" applyAlignment="1">
      <alignment horizontal="left" vertical="top" wrapText="1"/>
    </xf>
    <xf numFmtId="0" fontId="20" fillId="4" borderId="3" xfId="0" applyFont="1" applyFill="1" applyBorder="1" applyAlignment="1">
      <alignment horizontal="left" vertical="top" wrapText="1"/>
    </xf>
    <xf numFmtId="0" fontId="20" fillId="4" borderId="5" xfId="0" applyFont="1" applyFill="1" applyBorder="1" applyAlignment="1">
      <alignment horizontal="left" vertical="top" wrapText="1"/>
    </xf>
    <xf numFmtId="0" fontId="4" fillId="0" borderId="0" xfId="0" applyNumberFormat="1" applyFont="1" applyBorder="1" applyAlignment="1">
      <alignment horizontal="left" vertical="top" wrapText="1"/>
    </xf>
    <xf numFmtId="0" fontId="23" fillId="4" borderId="0" xfId="6" applyNumberFormat="1" applyFont="1" applyFill="1" applyBorder="1" applyAlignment="1">
      <alignment horizontal="left" vertical="top" wrapText="1"/>
    </xf>
    <xf numFmtId="0" fontId="44" fillId="6" borderId="39" xfId="0" applyFont="1" applyFill="1" applyBorder="1" applyAlignment="1">
      <alignment horizontal="center" vertical="center"/>
    </xf>
    <xf numFmtId="0" fontId="44" fillId="6" borderId="40" xfId="0" applyFont="1" applyFill="1" applyBorder="1" applyAlignment="1">
      <alignment horizontal="center" vertical="center"/>
    </xf>
    <xf numFmtId="0" fontId="44" fillId="6" borderId="41" xfId="0" applyFont="1" applyFill="1" applyBorder="1" applyAlignment="1">
      <alignment horizontal="center" vertical="center"/>
    </xf>
    <xf numFmtId="1" fontId="59" fillId="4" borderId="46" xfId="0" applyNumberFormat="1" applyFont="1" applyFill="1" applyBorder="1" applyAlignment="1">
      <alignment horizontal="center" vertical="top"/>
    </xf>
    <xf numFmtId="1" fontId="59" fillId="4" borderId="22" xfId="0" applyNumberFormat="1" applyFont="1" applyFill="1" applyBorder="1" applyAlignment="1">
      <alignment horizontal="center" vertical="top"/>
    </xf>
    <xf numFmtId="17" fontId="13" fillId="4" borderId="6" xfId="0" quotePrefix="1" applyNumberFormat="1" applyFont="1" applyFill="1" applyBorder="1" applyAlignment="1">
      <alignment horizontal="center" vertical="top" wrapText="1"/>
    </xf>
    <xf numFmtId="17" fontId="13" fillId="4" borderId="46" xfId="0" quotePrefix="1" applyNumberFormat="1" applyFont="1" applyFill="1" applyBorder="1" applyAlignment="1">
      <alignment horizontal="center" vertical="top" wrapText="1"/>
    </xf>
    <xf numFmtId="17" fontId="13" fillId="4" borderId="22" xfId="0" quotePrefix="1" applyNumberFormat="1" applyFont="1" applyFill="1" applyBorder="1" applyAlignment="1">
      <alignment horizontal="center" vertical="top" wrapText="1"/>
    </xf>
    <xf numFmtId="0" fontId="13" fillId="4" borderId="6" xfId="0" applyFont="1" applyFill="1" applyBorder="1" applyAlignment="1">
      <alignment horizontal="center" vertical="top" wrapText="1"/>
    </xf>
    <xf numFmtId="0" fontId="13" fillId="4" borderId="46" xfId="0" applyFont="1" applyFill="1" applyBorder="1" applyAlignment="1">
      <alignment horizontal="center" vertical="top" wrapText="1"/>
    </xf>
    <xf numFmtId="0" fontId="13" fillId="4" borderId="22" xfId="0" applyFont="1" applyFill="1" applyBorder="1" applyAlignment="1">
      <alignment horizontal="center" vertical="top" wrapText="1"/>
    </xf>
    <xf numFmtId="0" fontId="13" fillId="0" borderId="6" xfId="0" applyFont="1" applyBorder="1" applyAlignment="1">
      <alignment horizontal="center" vertical="top" wrapText="1"/>
    </xf>
    <xf numFmtId="0" fontId="13" fillId="0" borderId="46" xfId="0" applyFont="1" applyBorder="1" applyAlignment="1">
      <alignment horizontal="center" vertical="top" wrapText="1"/>
    </xf>
    <xf numFmtId="0" fontId="13" fillId="0" borderId="22" xfId="0" applyFont="1" applyBorder="1" applyAlignment="1">
      <alignment horizontal="center" vertical="top" wrapText="1"/>
    </xf>
    <xf numFmtId="0" fontId="13" fillId="4" borderId="8" xfId="0" applyFont="1" applyFill="1" applyBorder="1" applyAlignment="1">
      <alignment horizontal="left" vertical="top" wrapText="1"/>
    </xf>
    <xf numFmtId="0" fontId="13" fillId="4" borderId="9" xfId="0" applyFont="1" applyFill="1" applyBorder="1" applyAlignment="1">
      <alignment horizontal="left" vertical="top" wrapText="1"/>
    </xf>
    <xf numFmtId="0" fontId="13" fillId="4" borderId="10" xfId="0" applyFont="1" applyFill="1" applyBorder="1" applyAlignment="1">
      <alignment horizontal="left" vertical="top" wrapText="1"/>
    </xf>
    <xf numFmtId="0" fontId="13" fillId="4" borderId="15" xfId="0" applyFont="1" applyFill="1" applyBorder="1" applyAlignment="1">
      <alignment horizontal="left" vertical="top" wrapText="1"/>
    </xf>
    <xf numFmtId="0" fontId="13" fillId="4" borderId="0" xfId="0" applyFont="1" applyFill="1" applyBorder="1" applyAlignment="1">
      <alignment horizontal="left" vertical="top" wrapText="1"/>
    </xf>
    <xf numFmtId="0" fontId="13" fillId="4" borderId="14" xfId="0" applyFont="1" applyFill="1" applyBorder="1" applyAlignment="1">
      <alignment horizontal="left" vertical="top" wrapText="1"/>
    </xf>
    <xf numFmtId="0" fontId="13" fillId="4" borderId="43" xfId="0" applyFont="1" applyFill="1" applyBorder="1" applyAlignment="1">
      <alignment horizontal="left" vertical="top" wrapText="1"/>
    </xf>
    <xf numFmtId="0" fontId="13" fillId="4" borderId="12" xfId="0" applyFont="1" applyFill="1" applyBorder="1" applyAlignment="1">
      <alignment horizontal="left" vertical="top" wrapText="1"/>
    </xf>
    <xf numFmtId="0" fontId="13" fillId="4" borderId="13" xfId="0" applyFont="1" applyFill="1" applyBorder="1" applyAlignment="1">
      <alignment horizontal="left" vertical="top" wrapText="1"/>
    </xf>
    <xf numFmtId="0" fontId="20" fillId="4" borderId="15" xfId="0" applyFont="1" applyFill="1" applyBorder="1" applyAlignment="1">
      <alignment horizontal="left" vertical="top" wrapText="1"/>
    </xf>
    <xf numFmtId="0" fontId="20" fillId="4" borderId="0" xfId="0" applyFont="1" applyFill="1" applyBorder="1" applyAlignment="1">
      <alignment horizontal="left" vertical="top" wrapText="1"/>
    </xf>
    <xf numFmtId="0" fontId="20" fillId="4" borderId="14" xfId="0" applyFont="1" applyFill="1" applyBorder="1" applyAlignment="1">
      <alignment horizontal="left" vertical="top" wrapText="1"/>
    </xf>
    <xf numFmtId="0" fontId="20" fillId="4" borderId="57" xfId="0" applyFont="1" applyFill="1" applyBorder="1" applyAlignment="1">
      <alignment horizontal="left" vertical="top" wrapText="1"/>
    </xf>
    <xf numFmtId="0" fontId="62" fillId="4" borderId="6" xfId="0" applyFont="1" applyFill="1" applyBorder="1" applyAlignment="1">
      <alignment horizontal="center" vertical="top" wrapText="1"/>
    </xf>
    <xf numFmtId="0" fontId="62" fillId="4" borderId="46" xfId="0" applyFont="1" applyFill="1" applyBorder="1" applyAlignment="1">
      <alignment horizontal="center" vertical="top" wrapText="1"/>
    </xf>
    <xf numFmtId="0" fontId="62" fillId="4" borderId="22" xfId="0" applyFont="1" applyFill="1" applyBorder="1" applyAlignment="1">
      <alignment horizontal="center" vertical="top" wrapText="1"/>
    </xf>
    <xf numFmtId="0" fontId="21" fillId="0" borderId="15" xfId="0" applyFont="1" applyBorder="1" applyAlignment="1">
      <alignment horizontal="left" vertical="top" wrapText="1"/>
    </xf>
    <xf numFmtId="0" fontId="21" fillId="0" borderId="0" xfId="0" applyFont="1" applyBorder="1" applyAlignment="1">
      <alignment horizontal="left" vertical="top" wrapText="1"/>
    </xf>
    <xf numFmtId="0" fontId="21" fillId="0" borderId="14" xfId="0" applyFont="1" applyBorder="1" applyAlignment="1">
      <alignment horizontal="left" vertical="top" wrapText="1"/>
    </xf>
    <xf numFmtId="0" fontId="13" fillId="4" borderId="55" xfId="0" applyFont="1" applyFill="1" applyBorder="1" applyAlignment="1">
      <alignment horizontal="left" vertical="top" wrapText="1"/>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5" xfId="0" applyFont="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21" fillId="0" borderId="10" xfId="0" applyFont="1" applyBorder="1" applyAlignment="1">
      <alignment horizontal="left" vertical="center" wrapText="1"/>
    </xf>
    <xf numFmtId="0" fontId="21" fillId="0" borderId="29" xfId="0" applyFont="1" applyBorder="1" applyAlignment="1">
      <alignment horizontal="center" vertical="center" wrapText="1"/>
    </xf>
    <xf numFmtId="0" fontId="21" fillId="0" borderId="30" xfId="0" applyFont="1" applyBorder="1" applyAlignment="1">
      <alignment horizontal="center" vertical="center" wrapText="1"/>
    </xf>
    <xf numFmtId="0" fontId="38" fillId="6" borderId="2" xfId="0" applyFont="1" applyFill="1" applyBorder="1" applyAlignment="1">
      <alignment horizontal="center" vertical="center"/>
    </xf>
    <xf numFmtId="0" fontId="38" fillId="6" borderId="3" xfId="0" applyFont="1" applyFill="1" applyBorder="1" applyAlignment="1">
      <alignment horizontal="center" vertical="center"/>
    </xf>
    <xf numFmtId="0" fontId="24" fillId="0" borderId="0" xfId="0" applyFont="1" applyBorder="1" applyAlignment="1">
      <alignment horizontal="center" vertical="center"/>
    </xf>
    <xf numFmtId="0" fontId="22" fillId="4" borderId="57" xfId="0" applyFont="1" applyFill="1" applyBorder="1" applyAlignment="1">
      <alignment horizontal="left" vertical="top" wrapText="1"/>
    </xf>
    <xf numFmtId="0" fontId="22" fillId="4" borderId="3" xfId="0" applyFont="1" applyFill="1" applyBorder="1" applyAlignment="1">
      <alignment horizontal="left" vertical="top" wrapText="1"/>
    </xf>
    <xf numFmtId="0" fontId="22" fillId="4" borderId="5" xfId="0" applyFont="1" applyFill="1" applyBorder="1" applyAlignment="1">
      <alignment horizontal="left" vertical="top" wrapText="1"/>
    </xf>
    <xf numFmtId="0" fontId="4" fillId="0" borderId="0" xfId="0" applyFont="1" applyBorder="1" applyAlignment="1">
      <alignment horizontal="left" vertical="top" wrapText="1"/>
    </xf>
    <xf numFmtId="0" fontId="22" fillId="6" borderId="50" xfId="0" applyFont="1" applyFill="1" applyBorder="1" applyAlignment="1">
      <alignment horizontal="left" vertical="top" wrapText="1"/>
    </xf>
    <xf numFmtId="0" fontId="22" fillId="6" borderId="48" xfId="0" applyFont="1" applyFill="1" applyBorder="1" applyAlignment="1">
      <alignment horizontal="left" vertical="top" wrapText="1"/>
    </xf>
    <xf numFmtId="0" fontId="22" fillId="6" borderId="49" xfId="0" applyFont="1" applyFill="1" applyBorder="1" applyAlignment="1">
      <alignment horizontal="left" vertical="top" wrapText="1"/>
    </xf>
    <xf numFmtId="0" fontId="13" fillId="4" borderId="6" xfId="0" applyFont="1" applyFill="1" applyBorder="1" applyAlignment="1">
      <alignment horizontal="center" vertical="top"/>
    </xf>
    <xf numFmtId="0" fontId="13" fillId="4" borderId="4" xfId="0" applyFont="1" applyFill="1" applyBorder="1" applyAlignment="1">
      <alignment horizontal="center" vertical="top"/>
    </xf>
    <xf numFmtId="0" fontId="13" fillId="4" borderId="22" xfId="0" applyFont="1" applyFill="1" applyBorder="1" applyAlignment="1">
      <alignment horizontal="center" vertical="top"/>
    </xf>
    <xf numFmtId="0" fontId="13" fillId="4" borderId="6" xfId="0" applyFont="1" applyFill="1" applyBorder="1" applyAlignment="1">
      <alignment horizontal="left" vertical="top" wrapText="1"/>
    </xf>
    <xf numFmtId="0" fontId="13" fillId="4" borderId="46" xfId="0" applyFont="1" applyFill="1" applyBorder="1" applyAlignment="1">
      <alignment horizontal="left" vertical="top" wrapText="1"/>
    </xf>
    <xf numFmtId="0" fontId="13" fillId="4" borderId="22" xfId="0" applyFont="1" applyFill="1" applyBorder="1" applyAlignment="1">
      <alignment horizontal="left" vertical="top" wrapText="1"/>
    </xf>
    <xf numFmtId="0" fontId="13" fillId="4" borderId="6" xfId="0" quotePrefix="1" applyFont="1" applyFill="1" applyBorder="1" applyAlignment="1">
      <alignment horizontal="center" vertical="top" wrapText="1"/>
    </xf>
    <xf numFmtId="0" fontId="13" fillId="4" borderId="46" xfId="0" quotePrefix="1" applyFont="1" applyFill="1" applyBorder="1" applyAlignment="1">
      <alignment horizontal="center" vertical="top" wrapText="1"/>
    </xf>
    <xf numFmtId="0" fontId="13" fillId="4" borderId="22" xfId="0" quotePrefix="1" applyFont="1" applyFill="1" applyBorder="1" applyAlignment="1">
      <alignment horizontal="center" vertical="top" wrapText="1"/>
    </xf>
    <xf numFmtId="0" fontId="26" fillId="4" borderId="8" xfId="0" applyFont="1" applyFill="1" applyBorder="1" applyAlignment="1">
      <alignment horizontal="center" vertical="top"/>
    </xf>
    <xf numFmtId="0" fontId="26" fillId="4" borderId="55" xfId="0" applyFont="1" applyFill="1" applyBorder="1" applyAlignment="1">
      <alignment horizontal="center" vertical="top"/>
    </xf>
    <xf numFmtId="0" fontId="59" fillId="4" borderId="6" xfId="0" applyFont="1" applyFill="1" applyBorder="1" applyAlignment="1">
      <alignment horizontal="center" vertical="top"/>
    </xf>
    <xf numFmtId="0" fontId="59" fillId="4" borderId="4" xfId="0" applyFont="1" applyFill="1" applyBorder="1" applyAlignment="1">
      <alignment horizontal="center" vertical="top"/>
    </xf>
    <xf numFmtId="0" fontId="59" fillId="4" borderId="46" xfId="0" applyFont="1" applyFill="1" applyBorder="1" applyAlignment="1">
      <alignment horizontal="center" vertical="top"/>
    </xf>
    <xf numFmtId="0" fontId="59" fillId="4" borderId="4" xfId="0" applyNumberFormat="1" applyFont="1" applyFill="1" applyBorder="1" applyAlignment="1">
      <alignment horizontal="center" vertical="top"/>
    </xf>
    <xf numFmtId="0" fontId="59" fillId="4" borderId="15" xfId="0" applyNumberFormat="1" applyFont="1" applyFill="1" applyBorder="1" applyAlignment="1">
      <alignment horizontal="center" vertical="top"/>
    </xf>
    <xf numFmtId="0" fontId="26" fillId="4" borderId="6" xfId="0" applyFont="1" applyFill="1" applyBorder="1" applyAlignment="1">
      <alignment horizontal="center" vertical="top"/>
    </xf>
    <xf numFmtId="0" fontId="26" fillId="4" borderId="46" xfId="0" applyFont="1" applyFill="1" applyBorder="1" applyAlignment="1">
      <alignment horizontal="center" vertical="top"/>
    </xf>
    <xf numFmtId="0" fontId="28" fillId="4" borderId="6" xfId="0" applyFont="1" applyFill="1" applyBorder="1" applyAlignment="1">
      <alignment horizontal="center" vertical="top"/>
    </xf>
    <xf numFmtId="0" fontId="28" fillId="4" borderId="46" xfId="0" applyFont="1" applyFill="1" applyBorder="1" applyAlignment="1">
      <alignment horizontal="center" vertical="top"/>
    </xf>
    <xf numFmtId="0" fontId="22" fillId="6" borderId="27" xfId="0" applyFont="1" applyFill="1" applyBorder="1" applyAlignment="1">
      <alignment horizontal="left" vertical="center" wrapText="1"/>
    </xf>
    <xf numFmtId="0" fontId="22" fillId="4" borderId="24" xfId="0" applyFont="1" applyFill="1" applyBorder="1" applyAlignment="1">
      <alignment horizontal="left" vertical="center" wrapText="1"/>
    </xf>
    <xf numFmtId="0" fontId="26" fillId="4" borderId="6" xfId="0" applyFont="1" applyFill="1" applyBorder="1" applyAlignment="1">
      <alignment horizontal="center" vertical="top" wrapText="1"/>
    </xf>
    <xf numFmtId="0" fontId="26" fillId="4" borderId="46"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0" xfId="0" applyFont="1" applyFill="1" applyAlignment="1">
      <alignment horizontal="left" vertical="top" wrapText="1"/>
    </xf>
    <xf numFmtId="14" fontId="13" fillId="4" borderId="6" xfId="0" quotePrefix="1" applyNumberFormat="1" applyFont="1" applyFill="1" applyBorder="1" applyAlignment="1">
      <alignment horizontal="center" vertical="top" wrapText="1"/>
    </xf>
    <xf numFmtId="0" fontId="26" fillId="0" borderId="6" xfId="0" applyFont="1" applyBorder="1" applyAlignment="1">
      <alignment horizontal="center" vertical="top"/>
    </xf>
    <xf numFmtId="0" fontId="26" fillId="0" borderId="46" xfId="0" applyFont="1" applyBorder="1" applyAlignment="1">
      <alignment horizontal="center" vertical="top"/>
    </xf>
    <xf numFmtId="0" fontId="26" fillId="4" borderId="9" xfId="0" applyFont="1" applyFill="1" applyBorder="1" applyAlignment="1">
      <alignment horizontal="left" vertical="top" wrapText="1"/>
    </xf>
    <xf numFmtId="0" fontId="26" fillId="4" borderId="10" xfId="0" applyFont="1" applyFill="1" applyBorder="1" applyAlignment="1">
      <alignment horizontal="left" vertical="top" wrapText="1"/>
    </xf>
    <xf numFmtId="0" fontId="26" fillId="4" borderId="0" xfId="0" applyFont="1" applyFill="1" applyBorder="1" applyAlignment="1">
      <alignment horizontal="left" vertical="top" wrapText="1"/>
    </xf>
    <xf numFmtId="0" fontId="26" fillId="4" borderId="14" xfId="0" applyFont="1" applyFill="1" applyBorder="1" applyAlignment="1">
      <alignment horizontal="left" vertical="top" wrapText="1"/>
    </xf>
    <xf numFmtId="0" fontId="26" fillId="4" borderId="12" xfId="0" applyFont="1" applyFill="1" applyBorder="1" applyAlignment="1">
      <alignment horizontal="left" vertical="top" wrapText="1"/>
    </xf>
    <xf numFmtId="0" fontId="26" fillId="4" borderId="13" xfId="0" applyFont="1" applyFill="1" applyBorder="1" applyAlignment="1">
      <alignment horizontal="left" vertical="top" wrapText="1"/>
    </xf>
    <xf numFmtId="17" fontId="26" fillId="4" borderId="6" xfId="0" quotePrefix="1" applyNumberFormat="1" applyFont="1" applyFill="1" applyBorder="1" applyAlignment="1">
      <alignment horizontal="center" vertical="top" wrapText="1"/>
    </xf>
    <xf numFmtId="0" fontId="26" fillId="4" borderId="22" xfId="0" applyFont="1" applyFill="1" applyBorder="1" applyAlignment="1">
      <alignment horizontal="center" vertical="top" wrapText="1"/>
    </xf>
    <xf numFmtId="0" fontId="26" fillId="4" borderId="4" xfId="0" applyFont="1" applyFill="1" applyBorder="1" applyAlignment="1">
      <alignment horizontal="center" vertical="top" wrapText="1"/>
    </xf>
    <xf numFmtId="0" fontId="34" fillId="4" borderId="54" xfId="0" applyFont="1" applyFill="1" applyBorder="1" applyAlignment="1">
      <alignment horizontal="left" vertical="center" wrapText="1"/>
    </xf>
    <xf numFmtId="0" fontId="26" fillId="4" borderId="8" xfId="0" applyFont="1" applyFill="1" applyBorder="1" applyAlignment="1">
      <alignment horizontal="left" vertical="top" wrapText="1"/>
    </xf>
    <xf numFmtId="0" fontId="26" fillId="4" borderId="15" xfId="0" applyFont="1" applyFill="1" applyBorder="1" applyAlignment="1">
      <alignment horizontal="left" vertical="top" wrapText="1"/>
    </xf>
    <xf numFmtId="0" fontId="26" fillId="4" borderId="43" xfId="0" applyFont="1" applyFill="1" applyBorder="1" applyAlignment="1">
      <alignment horizontal="left" vertical="top" wrapText="1"/>
    </xf>
    <xf numFmtId="0" fontId="22" fillId="4" borderId="54" xfId="0" applyFont="1" applyFill="1" applyBorder="1" applyAlignment="1">
      <alignment horizontal="left" vertical="center" wrapText="1"/>
    </xf>
    <xf numFmtId="0" fontId="22" fillId="4" borderId="57" xfId="0" applyFont="1" applyFill="1" applyBorder="1" applyAlignment="1">
      <alignment horizontal="left" vertical="center" wrapText="1"/>
    </xf>
    <xf numFmtId="0" fontId="26" fillId="4" borderId="55" xfId="0" applyFont="1" applyFill="1" applyBorder="1" applyAlignment="1">
      <alignment horizontal="left" vertical="top" wrapText="1"/>
    </xf>
    <xf numFmtId="0" fontId="59" fillId="4" borderId="22" xfId="0" applyFont="1" applyFill="1" applyBorder="1" applyAlignment="1">
      <alignment horizontal="center" vertical="top"/>
    </xf>
    <xf numFmtId="0" fontId="13" fillId="4" borderId="8" xfId="0" applyFont="1" applyFill="1" applyBorder="1" applyAlignment="1">
      <alignment horizontal="center" vertical="top" wrapText="1"/>
    </xf>
    <xf numFmtId="0" fontId="13" fillId="4" borderId="55" xfId="0" applyFont="1" applyFill="1" applyBorder="1" applyAlignment="1">
      <alignment horizontal="center" vertical="top" wrapText="1"/>
    </xf>
    <xf numFmtId="0" fontId="26" fillId="4" borderId="46" xfId="0" quotePrefix="1" applyFont="1" applyFill="1" applyBorder="1" applyAlignment="1">
      <alignment horizontal="center" vertical="top" wrapText="1"/>
    </xf>
    <xf numFmtId="0" fontId="22" fillId="6" borderId="2" xfId="0" applyFont="1" applyFill="1" applyBorder="1" applyAlignment="1">
      <alignment horizontal="left" vertical="center" wrapText="1"/>
    </xf>
    <xf numFmtId="0" fontId="22" fillId="6" borderId="3" xfId="0" applyFont="1" applyFill="1" applyBorder="1" applyAlignment="1">
      <alignment horizontal="left" vertical="center" wrapText="1"/>
    </xf>
    <xf numFmtId="0" fontId="22" fillId="6" borderId="5" xfId="0" applyFont="1" applyFill="1" applyBorder="1" applyAlignment="1">
      <alignment horizontal="left" vertical="center" wrapText="1"/>
    </xf>
    <xf numFmtId="0" fontId="26" fillId="4" borderId="0" xfId="0" applyFont="1" applyFill="1" applyBorder="1" applyAlignment="1">
      <alignment horizontal="center" vertical="top" wrapText="1"/>
    </xf>
    <xf numFmtId="0" fontId="26" fillId="4" borderId="55" xfId="0" applyNumberFormat="1" applyFont="1" applyFill="1" applyBorder="1" applyAlignment="1">
      <alignment horizontal="center" vertical="top"/>
    </xf>
    <xf numFmtId="0" fontId="26" fillId="4" borderId="22" xfId="0" applyFont="1" applyFill="1" applyBorder="1" applyAlignment="1">
      <alignment horizontal="center" vertical="top"/>
    </xf>
    <xf numFmtId="0" fontId="26" fillId="4" borderId="8" xfId="0" applyNumberFormat="1" applyFont="1" applyFill="1" applyBorder="1" applyAlignment="1">
      <alignment horizontal="center" vertical="top"/>
    </xf>
    <xf numFmtId="0" fontId="26" fillId="4" borderId="43" xfId="0" applyNumberFormat="1" applyFont="1" applyFill="1" applyBorder="1" applyAlignment="1">
      <alignment horizontal="center" vertical="top"/>
    </xf>
    <xf numFmtId="0" fontId="21" fillId="4" borderId="2" xfId="0" applyFont="1" applyFill="1" applyBorder="1" applyAlignment="1">
      <alignment horizontal="left" vertical="top" wrapText="1"/>
    </xf>
    <xf numFmtId="0" fontId="21" fillId="4" borderId="3" xfId="0" applyFont="1" applyFill="1" applyBorder="1" applyAlignment="1">
      <alignment horizontal="left" vertical="top" wrapText="1"/>
    </xf>
    <xf numFmtId="0" fontId="21" fillId="4" borderId="5" xfId="0" applyFont="1" applyFill="1" applyBorder="1" applyAlignment="1">
      <alignment horizontal="left" vertical="top" wrapText="1"/>
    </xf>
    <xf numFmtId="0" fontId="22" fillId="6" borderId="2" xfId="0" applyFont="1" applyFill="1" applyBorder="1" applyAlignment="1">
      <alignment horizontal="left" vertical="top" wrapText="1"/>
    </xf>
    <xf numFmtId="0" fontId="22" fillId="6" borderId="3" xfId="0" applyFont="1" applyFill="1" applyBorder="1" applyAlignment="1">
      <alignment horizontal="left" vertical="top" wrapText="1"/>
    </xf>
    <xf numFmtId="0" fontId="22" fillId="6" borderId="5" xfId="0" applyFont="1" applyFill="1" applyBorder="1" applyAlignment="1">
      <alignment horizontal="left" vertical="top" wrapText="1"/>
    </xf>
    <xf numFmtId="0" fontId="19" fillId="0" borderId="2" xfId="0" applyFont="1" applyBorder="1" applyAlignment="1">
      <alignment horizontal="left" vertical="top" wrapText="1"/>
    </xf>
    <xf numFmtId="0" fontId="19" fillId="0" borderId="3" xfId="0" applyFont="1" applyBorder="1" applyAlignment="1">
      <alignment horizontal="left" vertical="top" wrapText="1"/>
    </xf>
    <xf numFmtId="0" fontId="19" fillId="0" borderId="5" xfId="0" applyFont="1" applyBorder="1" applyAlignment="1">
      <alignment horizontal="left" vertical="top" wrapText="1"/>
    </xf>
    <xf numFmtId="0" fontId="26" fillId="0" borderId="8" xfId="0" applyFont="1" applyBorder="1" applyAlignment="1">
      <alignment horizontal="left" vertical="top" wrapText="1"/>
    </xf>
    <xf numFmtId="0" fontId="26" fillId="0" borderId="9" xfId="0" applyFont="1" applyBorder="1" applyAlignment="1">
      <alignment horizontal="left" vertical="top" wrapText="1"/>
    </xf>
    <xf numFmtId="0" fontId="26" fillId="0" borderId="10" xfId="0" applyFont="1" applyBorder="1" applyAlignment="1">
      <alignment horizontal="left" vertical="top" wrapText="1"/>
    </xf>
    <xf numFmtId="0" fontId="23" fillId="4" borderId="0" xfId="0" applyNumberFormat="1" applyFont="1" applyFill="1" applyBorder="1" applyAlignment="1">
      <alignment horizontal="left" vertical="top" wrapText="1"/>
    </xf>
    <xf numFmtId="0" fontId="17" fillId="0" borderId="0" xfId="0" applyFont="1" applyBorder="1" applyAlignment="1">
      <alignment horizontal="left" vertical="center" wrapText="1"/>
    </xf>
    <xf numFmtId="0" fontId="21" fillId="7" borderId="2"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6" fillId="0" borderId="15" xfId="0" applyFont="1" applyBorder="1" applyAlignment="1">
      <alignment horizontal="left" vertical="top" wrapText="1"/>
    </xf>
    <xf numFmtId="0" fontId="26" fillId="0" borderId="0" xfId="0" applyFont="1" applyBorder="1" applyAlignment="1">
      <alignment horizontal="left" vertical="top"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26" fillId="0" borderId="10" xfId="0" applyFont="1" applyBorder="1" applyAlignment="1">
      <alignment horizontal="left" vertical="center" wrapText="1"/>
    </xf>
    <xf numFmtId="0" fontId="34" fillId="0" borderId="2" xfId="0" applyFont="1" applyBorder="1" applyAlignment="1">
      <alignment horizontal="center" vertical="center"/>
    </xf>
    <xf numFmtId="0" fontId="34" fillId="0" borderId="3" xfId="0" applyFont="1" applyBorder="1" applyAlignment="1">
      <alignment horizontal="center" vertical="center"/>
    </xf>
    <xf numFmtId="0" fontId="34" fillId="0" borderId="12" xfId="0" applyFont="1" applyBorder="1" applyAlignment="1">
      <alignment horizontal="center" vertical="center"/>
    </xf>
    <xf numFmtId="0" fontId="34" fillId="0" borderId="13" xfId="0" applyFont="1" applyBorder="1" applyAlignment="1">
      <alignment horizontal="center" vertical="center"/>
    </xf>
    <xf numFmtId="0" fontId="26" fillId="0" borderId="55" xfId="0" applyFont="1" applyBorder="1" applyAlignment="1">
      <alignment horizontal="left" vertical="top" wrapText="1"/>
    </xf>
    <xf numFmtId="0" fontId="26" fillId="0" borderId="14" xfId="0" applyFont="1" applyBorder="1" applyAlignment="1">
      <alignment horizontal="left" vertical="top" wrapText="1"/>
    </xf>
    <xf numFmtId="0" fontId="21" fillId="7" borderId="2" xfId="0" applyFont="1" applyFill="1" applyBorder="1" applyAlignment="1">
      <alignment horizontal="center" vertical="center"/>
    </xf>
    <xf numFmtId="0" fontId="21" fillId="7" borderId="3" xfId="0" applyFont="1" applyFill="1" applyBorder="1" applyAlignment="1">
      <alignment horizontal="center" vertical="center"/>
    </xf>
    <xf numFmtId="0" fontId="22" fillId="0" borderId="57" xfId="0" applyFont="1" applyBorder="1" applyAlignment="1">
      <alignment horizontal="left" vertical="center" wrapText="1"/>
    </xf>
    <xf numFmtId="0" fontId="22" fillId="0" borderId="3" xfId="0" applyFont="1" applyBorder="1" applyAlignment="1">
      <alignment horizontal="left" vertical="center" wrapText="1"/>
    </xf>
    <xf numFmtId="0" fontId="22" fillId="10" borderId="2" xfId="0" applyFont="1" applyFill="1" applyBorder="1" applyAlignment="1">
      <alignment horizontal="left" vertical="top" wrapText="1"/>
    </xf>
    <xf numFmtId="0" fontId="22" fillId="10" borderId="3" xfId="0" applyFont="1" applyFill="1" applyBorder="1" applyAlignment="1">
      <alignment horizontal="left" vertical="top" wrapText="1"/>
    </xf>
    <xf numFmtId="0" fontId="22" fillId="10" borderId="5" xfId="0" applyFont="1" applyFill="1" applyBorder="1" applyAlignment="1">
      <alignment horizontal="left" vertical="top" wrapText="1"/>
    </xf>
    <xf numFmtId="0" fontId="26" fillId="0" borderId="43" xfId="0" applyFont="1" applyBorder="1" applyAlignment="1">
      <alignment horizontal="left" vertical="top" wrapText="1"/>
    </xf>
    <xf numFmtId="0" fontId="26" fillId="0" borderId="12" xfId="0" applyFont="1" applyBorder="1" applyAlignment="1">
      <alignment horizontal="left" vertical="top" wrapText="1"/>
    </xf>
    <xf numFmtId="0" fontId="26" fillId="0" borderId="13" xfId="0" applyFont="1" applyBorder="1" applyAlignment="1">
      <alignment horizontal="left" vertical="top" wrapText="1"/>
    </xf>
    <xf numFmtId="0" fontId="34" fillId="6" borderId="24" xfId="0" applyFont="1" applyFill="1" applyBorder="1" applyAlignment="1">
      <alignment horizontal="left" vertical="center" wrapText="1"/>
    </xf>
    <xf numFmtId="0" fontId="34" fillId="6" borderId="22" xfId="0" applyFont="1" applyFill="1" applyBorder="1" applyAlignment="1">
      <alignment horizontal="left" vertical="center" wrapText="1"/>
    </xf>
    <xf numFmtId="0" fontId="34" fillId="6" borderId="54" xfId="0" applyFont="1" applyFill="1" applyBorder="1" applyAlignment="1">
      <alignment horizontal="left" vertical="top" wrapText="1"/>
    </xf>
    <xf numFmtId="0" fontId="26" fillId="0" borderId="46" xfId="0" applyFont="1" applyBorder="1" applyAlignment="1">
      <alignment horizontal="left" vertical="center" wrapText="1"/>
    </xf>
    <xf numFmtId="0" fontId="13" fillId="0" borderId="8" xfId="0" applyFont="1" applyBorder="1" applyAlignment="1">
      <alignment horizontal="left" vertical="top" wrapText="1"/>
    </xf>
    <xf numFmtId="0" fontId="13" fillId="0" borderId="9" xfId="0" applyFont="1" applyBorder="1" applyAlignment="1">
      <alignment horizontal="left" vertical="top" wrapText="1"/>
    </xf>
    <xf numFmtId="0" fontId="13" fillId="0" borderId="10" xfId="0" applyFont="1" applyBorder="1" applyAlignment="1">
      <alignment horizontal="left" vertical="top" wrapText="1"/>
    </xf>
    <xf numFmtId="0" fontId="26" fillId="0" borderId="6" xfId="0" applyFont="1" applyBorder="1" applyAlignment="1">
      <alignment horizontal="left" vertical="center" wrapText="1"/>
    </xf>
    <xf numFmtId="0" fontId="13" fillId="4" borderId="43" xfId="0" applyFont="1" applyFill="1" applyBorder="1" applyAlignment="1">
      <alignment horizontal="center" vertical="top" wrapText="1"/>
    </xf>
    <xf numFmtId="0" fontId="22" fillId="6" borderId="24" xfId="0" applyFont="1" applyFill="1" applyBorder="1" applyAlignment="1">
      <alignment horizontal="left" vertical="center" wrapText="1"/>
    </xf>
    <xf numFmtId="0" fontId="22" fillId="6" borderId="22" xfId="0" applyFont="1" applyFill="1" applyBorder="1" applyAlignment="1">
      <alignment horizontal="left" vertical="center" wrapText="1"/>
    </xf>
    <xf numFmtId="0" fontId="21" fillId="4" borderId="24" xfId="0" applyFont="1" applyFill="1" applyBorder="1" applyAlignment="1">
      <alignment horizontal="left" vertical="center" wrapText="1"/>
    </xf>
    <xf numFmtId="0" fontId="26" fillId="0" borderId="57" xfId="0" applyFont="1" applyBorder="1" applyAlignment="1">
      <alignment horizontal="left" vertical="top" wrapText="1"/>
    </xf>
    <xf numFmtId="0" fontId="26" fillId="0" borderId="3" xfId="0" applyFont="1" applyBorder="1" applyAlignment="1">
      <alignment horizontal="left" vertical="top" wrapText="1"/>
    </xf>
    <xf numFmtId="0" fontId="26" fillId="0" borderId="5" xfId="0" applyFont="1" applyBorder="1" applyAlignment="1">
      <alignment horizontal="left" vertical="top" wrapText="1"/>
    </xf>
    <xf numFmtId="0" fontId="13" fillId="0" borderId="55" xfId="0" applyFont="1" applyBorder="1" applyAlignment="1">
      <alignment horizontal="left" vertical="top" wrapText="1"/>
    </xf>
    <xf numFmtId="0" fontId="13" fillId="0" borderId="0" xfId="0" applyFont="1" applyBorder="1" applyAlignment="1">
      <alignment horizontal="left" vertical="top" wrapText="1"/>
    </xf>
    <xf numFmtId="0" fontId="13" fillId="0" borderId="14" xfId="0" applyFont="1" applyBorder="1" applyAlignment="1">
      <alignment horizontal="left" vertical="top" wrapText="1"/>
    </xf>
    <xf numFmtId="0" fontId="21" fillId="2" borderId="2" xfId="0" applyFont="1" applyFill="1" applyBorder="1" applyAlignment="1">
      <alignment horizontal="center" vertical="center"/>
    </xf>
    <xf numFmtId="0" fontId="21" fillId="2" borderId="3" xfId="0" applyFont="1" applyFill="1" applyBorder="1" applyAlignment="1">
      <alignment horizontal="center" vertical="center"/>
    </xf>
    <xf numFmtId="0" fontId="40" fillId="4" borderId="0" xfId="0" applyNumberFormat="1" applyFont="1" applyFill="1" applyBorder="1" applyAlignment="1">
      <alignment horizontal="left" vertical="top" wrapText="1"/>
    </xf>
    <xf numFmtId="0" fontId="13" fillId="0" borderId="8" xfId="0" applyFont="1" applyFill="1" applyBorder="1" applyAlignment="1">
      <alignment horizontal="left" vertical="top" wrapText="1"/>
    </xf>
    <xf numFmtId="0" fontId="13" fillId="0" borderId="9" xfId="0" applyFont="1" applyFill="1" applyBorder="1" applyAlignment="1">
      <alignment horizontal="left" vertical="top" wrapText="1"/>
    </xf>
    <xf numFmtId="0" fontId="13" fillId="0" borderId="10" xfId="0" applyFont="1" applyFill="1" applyBorder="1" applyAlignment="1">
      <alignment horizontal="left" vertical="top" wrapText="1"/>
    </xf>
    <xf numFmtId="0" fontId="13" fillId="0" borderId="55" xfId="0" applyFont="1" applyFill="1" applyBorder="1" applyAlignment="1">
      <alignment horizontal="left" vertical="top" wrapText="1"/>
    </xf>
    <xf numFmtId="0" fontId="13" fillId="0" borderId="0" xfId="0" applyFont="1" applyFill="1" applyBorder="1" applyAlignment="1">
      <alignment horizontal="left" vertical="top" wrapText="1"/>
    </xf>
    <xf numFmtId="0" fontId="13" fillId="0" borderId="14" xfId="0" applyFont="1" applyFill="1" applyBorder="1" applyAlignment="1">
      <alignment horizontal="left" vertical="top" wrapText="1"/>
    </xf>
    <xf numFmtId="0" fontId="22" fillId="6" borderId="45" xfId="0" applyFont="1" applyFill="1" applyBorder="1" applyAlignment="1">
      <alignment horizontal="center" vertical="center"/>
    </xf>
    <xf numFmtId="0" fontId="22" fillId="6" borderId="38" xfId="0" applyFont="1" applyFill="1" applyBorder="1" applyAlignment="1">
      <alignment horizontal="center" vertical="center"/>
    </xf>
    <xf numFmtId="0" fontId="17" fillId="0" borderId="0" xfId="0" applyFont="1" applyBorder="1" applyAlignment="1">
      <alignment horizontal="left" vertical="top" wrapText="1"/>
    </xf>
    <xf numFmtId="0" fontId="21" fillId="4" borderId="55" xfId="8" applyFont="1" applyFill="1" applyBorder="1" applyAlignment="1">
      <alignment horizontal="center" vertical="center"/>
    </xf>
    <xf numFmtId="2" fontId="73" fillId="4" borderId="0" xfId="8" applyNumberFormat="1" applyFont="1" applyFill="1" applyBorder="1" applyAlignment="1">
      <alignment horizontal="center" vertical="center"/>
    </xf>
    <xf numFmtId="0" fontId="21" fillId="4" borderId="0" xfId="8" applyFont="1" applyFill="1" applyBorder="1" applyAlignment="1">
      <alignment horizontal="center" vertical="center"/>
    </xf>
    <xf numFmtId="0" fontId="73" fillId="4" borderId="0" xfId="8" applyFont="1" applyFill="1" applyBorder="1" applyAlignment="1">
      <alignment horizontal="center" vertical="center"/>
    </xf>
    <xf numFmtId="0" fontId="18" fillId="4" borderId="0" xfId="8" applyFont="1" applyFill="1" applyBorder="1" applyAlignment="1">
      <alignment horizontal="center" vertical="center"/>
    </xf>
    <xf numFmtId="0" fontId="18" fillId="4" borderId="0" xfId="8" applyFont="1" applyFill="1" applyBorder="1" applyAlignment="1">
      <alignment horizontal="left" vertical="center"/>
    </xf>
    <xf numFmtId="0" fontId="73" fillId="4" borderId="0" xfId="8" applyFont="1" applyFill="1" applyBorder="1" applyAlignment="1">
      <alignment horizontal="center" vertical="center"/>
    </xf>
    <xf numFmtId="0" fontId="34" fillId="4" borderId="0" xfId="8" applyFont="1" applyFill="1" applyBorder="1" applyAlignment="1">
      <alignment horizontal="center" vertical="center"/>
    </xf>
    <xf numFmtId="0" fontId="46" fillId="0" borderId="0" xfId="0" applyFont="1" applyBorder="1" applyAlignment="1">
      <alignment vertical="top"/>
    </xf>
    <xf numFmtId="0" fontId="73" fillId="4" borderId="0" xfId="8" applyFont="1" applyFill="1" applyBorder="1" applyAlignment="1">
      <alignment horizontal="center" vertical="top"/>
    </xf>
    <xf numFmtId="0" fontId="18" fillId="0" borderId="0" xfId="0" applyFont="1" applyBorder="1" applyAlignment="1">
      <alignment vertical="center"/>
    </xf>
    <xf numFmtId="169" fontId="41" fillId="0" borderId="58" xfId="8" applyNumberFormat="1" applyFont="1" applyFill="1" applyBorder="1" applyAlignment="1" applyProtection="1">
      <alignment horizontal="center" vertical="center"/>
    </xf>
    <xf numFmtId="0" fontId="17" fillId="4" borderId="0" xfId="8" applyFont="1" applyFill="1"/>
    <xf numFmtId="0" fontId="23" fillId="4" borderId="0" xfId="0" applyFont="1" applyFill="1" applyAlignment="1">
      <alignment vertical="top"/>
    </xf>
    <xf numFmtId="0" fontId="34" fillId="4" borderId="9" xfId="8" applyFont="1" applyFill="1" applyBorder="1" applyAlignment="1">
      <alignment horizontal="center" vertical="center"/>
    </xf>
    <xf numFmtId="2" fontId="22" fillId="4" borderId="0" xfId="8" applyNumberFormat="1" applyFont="1" applyFill="1" applyBorder="1" applyAlignment="1">
      <alignment horizontal="center" vertical="center"/>
    </xf>
    <xf numFmtId="2" fontId="22" fillId="4" borderId="9" xfId="8" applyNumberFormat="1" applyFont="1" applyFill="1" applyBorder="1" applyAlignment="1">
      <alignment horizontal="center" vertical="center"/>
    </xf>
    <xf numFmtId="0" fontId="22" fillId="4" borderId="9" xfId="8" applyFont="1" applyFill="1" applyBorder="1" applyAlignment="1">
      <alignment horizontal="center" vertical="center"/>
    </xf>
    <xf numFmtId="0" fontId="22" fillId="4" borderId="10" xfId="8" applyFont="1" applyFill="1" applyBorder="1" applyAlignment="1">
      <alignment horizontal="center" vertical="center"/>
    </xf>
    <xf numFmtId="0" fontId="53" fillId="0" borderId="0" xfId="8" applyNumberFormat="1" applyFont="1" applyFill="1" applyBorder="1" applyAlignment="1">
      <alignment vertical="center"/>
    </xf>
    <xf numFmtId="0" fontId="18" fillId="0" borderId="0" xfId="0" applyFont="1" applyBorder="1" applyAlignment="1">
      <alignment horizontal="left" vertical="center"/>
    </xf>
    <xf numFmtId="0" fontId="17" fillId="0" borderId="0" xfId="8" applyNumberFormat="1" applyFont="1" applyFill="1" applyBorder="1" applyAlignment="1">
      <alignment horizontal="left" vertical="top"/>
    </xf>
  </cellXfs>
  <cellStyles count="10">
    <cellStyle name="Comma [0]" xfId="1" builtinId="6"/>
    <cellStyle name="Comma 2" xfId="7" xr:uid="{00000000-0005-0000-0000-000001000000}"/>
    <cellStyle name="Comma 3" xfId="9" xr:uid="{00000000-0005-0000-0000-000002000000}"/>
    <cellStyle name="Hyperlink" xfId="5" builtinId="8"/>
    <cellStyle name="Normal" xfId="0" builtinId="0"/>
    <cellStyle name="Normal 2" xfId="2" xr:uid="{00000000-0005-0000-0000-000005000000}"/>
    <cellStyle name="Normal 3" xfId="3" xr:uid="{00000000-0005-0000-0000-000006000000}"/>
    <cellStyle name="Normal 4" xfId="6" xr:uid="{00000000-0005-0000-0000-000007000000}"/>
    <cellStyle name="Normal 5" xfId="8" xr:uid="{00000000-0005-0000-0000-000008000000}"/>
    <cellStyle name="Normal_RevGun.IVa" xfId="4" xr:uid="{00000000-0005-0000-0000-000009000000}"/>
  </cellStyles>
  <dxfs count="0"/>
  <tableStyles count="0" defaultTableStyle="TableStyleMedium9" defaultPivotStyle="PivotStyleLight16"/>
  <colors>
    <mruColors>
      <color rgb="FF0000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wnloads/LK2%20FORM%20DUPAK%20LK%202020_I%20Gede%20Putu%20Kawi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NDIDIKAN"/>
      <sheetName val="PENELITIAN"/>
      <sheetName val="PENGABDIAN"/>
      <sheetName val="PENUNJANG"/>
    </sheetNames>
    <sheetDataSet>
      <sheetData sheetId="0">
        <row r="30">
          <cell r="L30">
            <v>50</v>
          </cell>
        </row>
        <row r="215">
          <cell r="L215">
            <v>17</v>
          </cell>
        </row>
      </sheetData>
      <sheetData sheetId="1">
        <row r="46">
          <cell r="N46">
            <v>10.36</v>
          </cell>
        </row>
      </sheetData>
      <sheetData sheetId="2">
        <row r="35">
          <cell r="L35">
            <v>5</v>
          </cell>
        </row>
      </sheetData>
      <sheetData sheetId="3">
        <row r="59">
          <cell r="L59">
            <v>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drive.google.com/file/d/1Ld4yw5sCdw_r-LXb-CH11Lk9FmqrGMNI/view?usp=sharing" TargetMode="External"/><Relationship Id="rId3" Type="http://schemas.openxmlformats.org/officeDocument/2006/relationships/hyperlink" Target="http://repo.unhi.ac.id/bitstream/123456789/1961/63/S3-Ijazah.pdf" TargetMode="External"/><Relationship Id="rId7" Type="http://schemas.openxmlformats.org/officeDocument/2006/relationships/hyperlink" Target="https://drive.google.com/file/d/1D8jmz1fEW4qgo1RLSj2DDIpFKBOCdpsG/view?usp=sharing" TargetMode="External"/><Relationship Id="rId2" Type="http://schemas.openxmlformats.org/officeDocument/2006/relationships/hyperlink" Target="http://repo.unhi.ac.id/bitstream/123456789/1961/65/S3-Transkrip.pdf" TargetMode="External"/><Relationship Id="rId1" Type="http://schemas.openxmlformats.org/officeDocument/2006/relationships/hyperlink" Target="http://repo.unhi.ac.id/bitstream/123456789/1961/62/S3-AkreditasiTeknikSipilUndip.pdf" TargetMode="External"/><Relationship Id="rId6" Type="http://schemas.openxmlformats.org/officeDocument/2006/relationships/hyperlink" Target="https://drive.google.com/file/d/1sGDLDz2Q-ANL4sMgKtGR2-4zxF62Yhbl/view?usp=sharing" TargetMode="External"/><Relationship Id="rId5" Type="http://schemas.openxmlformats.org/officeDocument/2006/relationships/hyperlink" Target="https://drive.google.com/file/d/1BZwe4l2EisAdr2MqaS8if0GLsdHqlAMk/view?usp=sharing" TargetMode="External"/><Relationship Id="rId10" Type="http://schemas.openxmlformats.org/officeDocument/2006/relationships/printerSettings" Target="../printerSettings/printerSettings2.bin"/><Relationship Id="rId4" Type="http://schemas.openxmlformats.org/officeDocument/2006/relationships/hyperlink" Target="http://repo.unhi.ac.id/bitstream/123456789/1961/64/S3-IjinBelajar.pdf" TargetMode="External"/><Relationship Id="rId9" Type="http://schemas.openxmlformats.org/officeDocument/2006/relationships/hyperlink" Target="https://drive.google.com/file/d/101BGdu_879Au-ptUOkB5-B809UGmhL17/view?usp=sharing"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drive.google.com/file/d/1KG1xb0hwwPP6OFPcLeKxfwRShQAxFOMy/view?usp=sharing" TargetMode="External"/><Relationship Id="rId3" Type="http://schemas.openxmlformats.org/officeDocument/2006/relationships/hyperlink" Target="https://www.e3s-conferences.org/articles/e3sconf/abs/2023/101/e3sconf_icdmm2023_07008/e3sconf_icdmm2023_07008.html" TargetMode="External"/><Relationship Id="rId7" Type="http://schemas.openxmlformats.org/officeDocument/2006/relationships/hyperlink" Target="http://repo.unhi.ac.id/bitstream/123456789/2113/1/ICIIS%208%202022.pdf" TargetMode="External"/><Relationship Id="rId12" Type="http://schemas.openxmlformats.org/officeDocument/2006/relationships/printerSettings" Target="../printerSettings/printerSettings3.bin"/><Relationship Id="rId2" Type="http://schemas.openxmlformats.org/officeDocument/2006/relationships/hyperlink" Target="https://irjiet.com/" TargetMode="External"/><Relationship Id="rId1" Type="http://schemas.openxmlformats.org/officeDocument/2006/relationships/hyperlink" Target="https://drive.google.com/file/d/1-Msc-HWVXW8B1lVOeRdM-F4Ugg-htjbK/view?usp=sharing" TargetMode="External"/><Relationship Id="rId6" Type="http://schemas.openxmlformats.org/officeDocument/2006/relationships/hyperlink" Target="https://drive.google.com/file/d/1V9m6JVrYCaq6je2r5aJBV_7hxxKwjH9m/view?usp=sharing" TargetMode="External"/><Relationship Id="rId11" Type="http://schemas.openxmlformats.org/officeDocument/2006/relationships/hyperlink" Target="https://ejournal.unhi.ac.id/index.php/WidyaTeknik/index" TargetMode="External"/><Relationship Id="rId5" Type="http://schemas.openxmlformats.org/officeDocument/2006/relationships/hyperlink" Target="https://drive.google.com/file/d/1V9m6JVrYCaq6je2r5aJBV_7hxxKwjH9m/view?usp=sharing" TargetMode="External"/><Relationship Id="rId10" Type="http://schemas.openxmlformats.org/officeDocument/2006/relationships/hyperlink" Target="https://jurnal.unidha.ac.id/index.php/RIVT/index" TargetMode="External"/><Relationship Id="rId4" Type="http://schemas.openxmlformats.org/officeDocument/2006/relationships/hyperlink" Target="https://drive.google.com/file/d/1V9m6JVrYCaq6je2r5aJBV_7hxxKwjH9m/view?usp=sharing" TargetMode="External"/><Relationship Id="rId9" Type="http://schemas.openxmlformats.org/officeDocument/2006/relationships/hyperlink" Target="https://everant.org/index.php/etj"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drive.google.com/file/d/1DRH0iR9BWlL0bVNgMHh5VcKUlMt7_le4/view?usp=sharing" TargetMode="External"/><Relationship Id="rId2" Type="http://schemas.openxmlformats.org/officeDocument/2006/relationships/hyperlink" Target="http://repo.unhi.ac.id/bitstream/123456789/1965/90/PKM-Percepatan%20Pembanguna%20Infrastruktur%20di%20Indonesia%20Berwawasan%20Lingkungan.pdf" TargetMode="External"/><Relationship Id="rId1" Type="http://schemas.openxmlformats.org/officeDocument/2006/relationships/hyperlink" Target="http://repo.unhi.ac.id/bitstream/123456789/1965/104/SK-TIM%20Penilai%20Jabatan%20Akademik%202020.pdf" TargetMode="External"/><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919"/>
  <sheetViews>
    <sheetView showGridLines="0" tabSelected="1" view="pageBreakPreview" topLeftCell="A259" zoomScaleNormal="85" zoomScaleSheetLayoutView="100" zoomScalePageLayoutView="85" workbookViewId="0">
      <selection activeCell="L281" sqref="L281"/>
    </sheetView>
  </sheetViews>
  <sheetFormatPr defaultColWidth="9.1796875" defaultRowHeight="25" customHeight="1"/>
  <cols>
    <col min="1" max="1" width="4.7265625" style="45" customWidth="1"/>
    <col min="2" max="2" width="4.7265625" style="44" customWidth="1"/>
    <col min="3" max="3" width="4.7265625" style="43" customWidth="1"/>
    <col min="4" max="5" width="4.7265625" style="42" customWidth="1"/>
    <col min="6" max="6" width="3.81640625" style="42" customWidth="1"/>
    <col min="7" max="7" width="42.1796875" style="41" customWidth="1"/>
    <col min="8" max="8" width="7.7265625" style="39" customWidth="1"/>
    <col min="9" max="9" width="10.7265625" style="40" customWidth="1"/>
    <col min="10" max="10" width="10" style="39" customWidth="1"/>
    <col min="11" max="11" width="10.1796875" style="38" customWidth="1"/>
    <col min="12" max="12" width="23.08984375" style="38" customWidth="1"/>
    <col min="13" max="13" width="13" style="38" customWidth="1"/>
    <col min="14" max="16384" width="9.1796875" style="38"/>
  </cols>
  <sheetData>
    <row r="1" spans="1:14" ht="18" hidden="1" customHeight="1">
      <c r="H1" s="1688" t="s">
        <v>0</v>
      </c>
      <c r="I1" s="1688"/>
      <c r="J1" s="1688"/>
      <c r="K1" s="1688"/>
      <c r="L1" s="1688"/>
      <c r="M1" s="1688"/>
    </row>
    <row r="2" spans="1:14" s="47" customFormat="1" ht="15" hidden="1" customHeight="1">
      <c r="A2" s="54"/>
      <c r="B2" s="64"/>
      <c r="C2" s="64"/>
      <c r="D2" s="64"/>
      <c r="E2" s="64"/>
      <c r="F2" s="64"/>
      <c r="G2" s="64"/>
      <c r="H2" s="1688" t="s">
        <v>1</v>
      </c>
      <c r="I2" s="1688"/>
      <c r="J2" s="1688"/>
      <c r="K2" s="1688"/>
      <c r="L2" s="1688"/>
      <c r="M2" s="1688"/>
    </row>
    <row r="3" spans="1:14" s="47" customFormat="1" ht="15" hidden="1" customHeight="1">
      <c r="A3" s="54"/>
      <c r="B3" s="64"/>
      <c r="C3" s="64"/>
      <c r="D3" s="64"/>
      <c r="E3" s="64"/>
      <c r="F3" s="64"/>
      <c r="G3" s="64"/>
      <c r="H3" s="70" t="s">
        <v>2</v>
      </c>
      <c r="I3" s="63"/>
      <c r="J3" s="70"/>
      <c r="K3" s="70"/>
      <c r="L3" s="70"/>
      <c r="M3" s="70"/>
    </row>
    <row r="4" spans="1:14" s="47" customFormat="1" ht="15" hidden="1" customHeight="1">
      <c r="A4" s="54"/>
      <c r="B4" s="64"/>
      <c r="C4" s="64"/>
      <c r="D4" s="64"/>
      <c r="E4" s="64"/>
      <c r="F4" s="64"/>
      <c r="G4" s="64"/>
      <c r="H4" s="70" t="s">
        <v>3</v>
      </c>
      <c r="I4" s="63"/>
      <c r="J4" s="70"/>
      <c r="K4" s="70"/>
      <c r="L4" s="70"/>
      <c r="M4" s="70"/>
    </row>
    <row r="5" spans="1:14" s="47" customFormat="1" ht="15" hidden="1" customHeight="1">
      <c r="A5" s="54"/>
      <c r="B5" s="64"/>
      <c r="C5" s="64"/>
      <c r="D5" s="64"/>
      <c r="E5" s="64"/>
      <c r="F5" s="64"/>
      <c r="G5" s="64"/>
      <c r="H5" s="70" t="s">
        <v>4</v>
      </c>
      <c r="I5" s="63"/>
      <c r="J5" s="70"/>
      <c r="K5" s="70"/>
      <c r="L5" s="70"/>
      <c r="M5" s="70"/>
    </row>
    <row r="6" spans="1:14" s="47" customFormat="1" ht="15" hidden="1" customHeight="1">
      <c r="A6" s="54"/>
      <c r="B6" s="64"/>
      <c r="C6" s="64"/>
      <c r="D6" s="64"/>
      <c r="E6" s="64"/>
      <c r="F6" s="64"/>
      <c r="G6" s="64"/>
      <c r="H6" s="71" t="s">
        <v>5</v>
      </c>
      <c r="I6" s="63"/>
      <c r="J6" s="70"/>
      <c r="K6" s="70"/>
      <c r="L6" s="70"/>
      <c r="M6" s="70"/>
    </row>
    <row r="7" spans="1:14" s="47" customFormat="1" ht="15" hidden="1" customHeight="1">
      <c r="A7" s="54"/>
      <c r="B7" s="64"/>
      <c r="C7" s="64"/>
      <c r="D7" s="64"/>
      <c r="E7" s="64"/>
      <c r="F7" s="64"/>
      <c r="G7" s="64"/>
      <c r="H7" s="71" t="s">
        <v>6</v>
      </c>
      <c r="I7" s="63"/>
      <c r="J7" s="70"/>
      <c r="K7" s="70"/>
      <c r="L7" s="70"/>
      <c r="M7" s="70"/>
    </row>
    <row r="8" spans="1:14" s="47" customFormat="1" ht="15" hidden="1" customHeight="1">
      <c r="A8" s="54"/>
      <c r="B8" s="64"/>
      <c r="C8" s="64"/>
      <c r="D8" s="64"/>
      <c r="E8" s="64"/>
      <c r="F8" s="64"/>
      <c r="G8" s="64"/>
      <c r="H8" s="70" t="s">
        <v>7</v>
      </c>
      <c r="I8" s="63"/>
      <c r="J8" s="70"/>
      <c r="K8" s="70"/>
      <c r="L8" s="70"/>
      <c r="M8" s="70"/>
    </row>
    <row r="9" spans="1:14" s="47" customFormat="1" ht="153" hidden="1" customHeight="1">
      <c r="A9" s="54"/>
      <c r="B9" s="64"/>
      <c r="C9" s="64"/>
      <c r="D9" s="64"/>
      <c r="E9" s="64"/>
      <c r="F9" s="64"/>
      <c r="G9" s="64"/>
      <c r="H9" s="1689" t="s">
        <v>8</v>
      </c>
      <c r="I9" s="1689"/>
      <c r="J9" s="1689"/>
      <c r="K9" s="1689"/>
      <c r="L9" s="1689"/>
      <c r="M9" s="1689"/>
    </row>
    <row r="10" spans="1:14" s="47" customFormat="1" ht="16" hidden="1" customHeight="1">
      <c r="A10" s="49" t="s">
        <v>9</v>
      </c>
      <c r="B10" s="64"/>
      <c r="C10" s="64"/>
      <c r="D10" s="64"/>
      <c r="E10" s="64"/>
      <c r="F10" s="64"/>
      <c r="G10" s="64"/>
      <c r="H10" s="64"/>
      <c r="I10" s="63"/>
      <c r="J10" s="64"/>
    </row>
    <row r="11" spans="1:14" s="47" customFormat="1" ht="16" hidden="1" customHeight="1">
      <c r="A11" s="69" t="s">
        <v>10</v>
      </c>
      <c r="B11" s="64"/>
      <c r="C11" s="64"/>
      <c r="D11" s="64"/>
      <c r="E11" s="64"/>
      <c r="F11" s="64"/>
      <c r="G11" s="64"/>
      <c r="H11" s="64"/>
      <c r="I11" s="63"/>
      <c r="J11" s="64"/>
    </row>
    <row r="12" spans="1:14" s="47" customFormat="1" ht="16" hidden="1" customHeight="1">
      <c r="A12" s="69" t="s">
        <v>11</v>
      </c>
      <c r="B12" s="64"/>
      <c r="C12" s="64"/>
      <c r="D12" s="64"/>
      <c r="E12" s="64"/>
      <c r="F12" s="64"/>
      <c r="G12" s="64"/>
      <c r="H12" s="64"/>
      <c r="I12" s="63"/>
      <c r="J12" s="64"/>
    </row>
    <row r="13" spans="1:14" s="67" customFormat="1" ht="14.5">
      <c r="A13" s="68"/>
      <c r="B13" s="68"/>
      <c r="C13" s="68"/>
      <c r="D13" s="68"/>
      <c r="E13" s="68"/>
      <c r="F13" s="68"/>
      <c r="G13" s="68"/>
      <c r="H13" s="68"/>
      <c r="I13" s="663" t="s">
        <v>272</v>
      </c>
      <c r="J13" s="663"/>
      <c r="K13" s="663" t="s">
        <v>273</v>
      </c>
      <c r="L13" s="663"/>
      <c r="M13" s="68"/>
      <c r="N13" s="68"/>
    </row>
    <row r="14" spans="1:14" s="67" customFormat="1" ht="14.5">
      <c r="A14" s="68"/>
      <c r="B14" s="68"/>
      <c r="C14" s="68"/>
      <c r="D14" s="68"/>
      <c r="E14" s="68"/>
      <c r="F14" s="68"/>
      <c r="G14" s="68"/>
      <c r="H14" s="68"/>
      <c r="I14" s="663"/>
      <c r="J14" s="663"/>
      <c r="K14" s="663" t="s">
        <v>274</v>
      </c>
      <c r="L14" s="663"/>
      <c r="M14" s="68"/>
      <c r="N14" s="68"/>
    </row>
    <row r="15" spans="1:14" s="67" customFormat="1" ht="14.5">
      <c r="A15" s="68"/>
      <c r="B15" s="68"/>
      <c r="C15" s="68"/>
      <c r="D15" s="68"/>
      <c r="E15" s="68"/>
      <c r="F15" s="68"/>
      <c r="G15" s="68"/>
      <c r="H15" s="68"/>
      <c r="I15" s="663"/>
      <c r="J15" s="663"/>
      <c r="K15" s="663" t="s">
        <v>275</v>
      </c>
      <c r="L15" s="663"/>
      <c r="M15" s="68"/>
      <c r="N15" s="68"/>
    </row>
    <row r="16" spans="1:14" s="67" customFormat="1" ht="14.5">
      <c r="A16" s="68"/>
      <c r="B16" s="68"/>
      <c r="C16" s="68"/>
      <c r="D16" s="68"/>
      <c r="E16" s="68"/>
      <c r="F16" s="68"/>
      <c r="G16" s="68"/>
      <c r="H16" s="68"/>
      <c r="I16" s="663"/>
      <c r="J16" s="663"/>
      <c r="K16" s="663" t="s">
        <v>276</v>
      </c>
      <c r="L16" s="663"/>
      <c r="M16" s="68"/>
      <c r="N16" s="68"/>
    </row>
    <row r="17" spans="1:14" s="67" customFormat="1" ht="14.5">
      <c r="A17" s="68"/>
      <c r="B17" s="68"/>
      <c r="C17" s="68"/>
      <c r="D17" s="68"/>
      <c r="E17" s="68"/>
      <c r="F17" s="68"/>
      <c r="G17" s="68"/>
      <c r="H17" s="68"/>
      <c r="I17" s="663"/>
      <c r="J17" s="663"/>
      <c r="K17" s="663" t="s">
        <v>277</v>
      </c>
      <c r="L17" s="663"/>
      <c r="M17" s="68"/>
      <c r="N17" s="68"/>
    </row>
    <row r="18" spans="1:14" s="67" customFormat="1" ht="14.5">
      <c r="A18" s="68"/>
      <c r="B18" s="68"/>
      <c r="C18" s="68"/>
      <c r="D18" s="68"/>
      <c r="E18" s="68"/>
      <c r="F18" s="68"/>
      <c r="G18" s="68"/>
      <c r="H18" s="68"/>
      <c r="I18" s="663"/>
      <c r="J18" s="663"/>
      <c r="K18" s="663" t="s">
        <v>278</v>
      </c>
      <c r="L18" s="663"/>
      <c r="M18" s="68"/>
      <c r="N18" s="68"/>
    </row>
    <row r="19" spans="1:14" s="67" customFormat="1" ht="14.5">
      <c r="A19" s="68"/>
      <c r="B19" s="68"/>
      <c r="C19" s="68"/>
      <c r="D19" s="68"/>
      <c r="E19" s="68"/>
      <c r="F19" s="68"/>
      <c r="G19" s="68"/>
      <c r="H19" s="68"/>
      <c r="I19" s="663"/>
      <c r="J19" s="663"/>
      <c r="K19" s="663" t="s">
        <v>279</v>
      </c>
      <c r="L19" s="663"/>
      <c r="M19" s="68"/>
      <c r="N19" s="68"/>
    </row>
    <row r="20" spans="1:14" s="47" customFormat="1" ht="16" customHeight="1">
      <c r="A20" s="229"/>
      <c r="B20" s="230"/>
      <c r="C20" s="230"/>
      <c r="D20" s="230"/>
      <c r="E20" s="230"/>
      <c r="F20" s="230"/>
      <c r="G20" s="230"/>
      <c r="H20" s="230"/>
      <c r="I20" s="231"/>
      <c r="J20" s="232"/>
      <c r="K20" s="232"/>
      <c r="L20" s="232"/>
      <c r="M20" s="232"/>
    </row>
    <row r="21" spans="1:14" s="47" customFormat="1" ht="20.149999999999999" customHeight="1">
      <c r="A21" s="1690" t="s">
        <v>10</v>
      </c>
      <c r="B21" s="1690"/>
      <c r="C21" s="1690"/>
      <c r="D21" s="1690"/>
      <c r="E21" s="1690"/>
      <c r="F21" s="1690"/>
      <c r="G21" s="1690"/>
      <c r="H21" s="1690"/>
      <c r="I21" s="1690"/>
      <c r="J21" s="1690"/>
      <c r="K21" s="1690"/>
      <c r="L21" s="1690"/>
      <c r="M21" s="1690"/>
      <c r="N21" s="66"/>
    </row>
    <row r="22" spans="1:14" s="47" customFormat="1" ht="20.149999999999999" customHeight="1">
      <c r="A22" s="1690" t="s">
        <v>11</v>
      </c>
      <c r="B22" s="1690"/>
      <c r="C22" s="1690"/>
      <c r="D22" s="1690"/>
      <c r="E22" s="1690"/>
      <c r="F22" s="1690"/>
      <c r="G22" s="1690"/>
      <c r="H22" s="1690"/>
      <c r="I22" s="1690"/>
      <c r="J22" s="1690"/>
      <c r="K22" s="1690"/>
      <c r="L22" s="1690"/>
      <c r="M22" s="1690"/>
      <c r="N22" s="66"/>
    </row>
    <row r="23" spans="1:14" s="47" customFormat="1" ht="18.75" customHeight="1">
      <c r="A23" s="1691" t="s">
        <v>388</v>
      </c>
      <c r="B23" s="1691"/>
      <c r="C23" s="1691"/>
      <c r="D23" s="1691"/>
      <c r="E23" s="1691"/>
      <c r="F23" s="1691"/>
      <c r="G23" s="1691"/>
      <c r="H23" s="1691"/>
      <c r="I23" s="1691"/>
      <c r="J23" s="1691"/>
      <c r="K23" s="1691"/>
      <c r="L23" s="1691"/>
      <c r="M23" s="1691"/>
      <c r="N23" s="66"/>
    </row>
    <row r="24" spans="1:14" s="47" customFormat="1" ht="18.75" customHeight="1">
      <c r="A24" s="655"/>
      <c r="B24" s="656"/>
      <c r="C24" s="656"/>
      <c r="D24" s="656"/>
      <c r="E24" s="656"/>
      <c r="F24" s="656"/>
      <c r="G24" s="656"/>
      <c r="H24" s="656"/>
      <c r="I24" s="657"/>
      <c r="J24" s="656"/>
      <c r="K24" s="656"/>
      <c r="L24" s="656"/>
      <c r="M24" s="656"/>
      <c r="N24" s="65"/>
    </row>
    <row r="25" spans="1:14" s="47" customFormat="1" ht="18" customHeight="1">
      <c r="A25" s="658" t="s">
        <v>329</v>
      </c>
      <c r="B25" s="659"/>
      <c r="C25" s="659"/>
      <c r="D25" s="659"/>
      <c r="E25" s="659"/>
      <c r="F25" s="659"/>
      <c r="G25" s="660"/>
      <c r="H25" s="661" t="s">
        <v>1102</v>
      </c>
      <c r="I25" s="662"/>
      <c r="J25" s="660"/>
      <c r="K25" s="661"/>
      <c r="L25" s="660"/>
      <c r="M25" s="659"/>
      <c r="N25" s="64"/>
    </row>
    <row r="26" spans="1:14" s="47" customFormat="1" ht="20.149999999999999" customHeight="1">
      <c r="A26" s="235"/>
      <c r="B26" s="234"/>
      <c r="C26" s="234"/>
      <c r="D26" s="234"/>
      <c r="E26" s="234"/>
      <c r="F26" s="234"/>
      <c r="G26" s="234"/>
      <c r="H26" s="234"/>
      <c r="I26" s="231"/>
      <c r="J26" s="232"/>
      <c r="K26" s="234"/>
      <c r="L26" s="234"/>
      <c r="M26" s="234"/>
      <c r="N26" s="52"/>
    </row>
    <row r="27" spans="1:14" s="47" customFormat="1" ht="26.15" customHeight="1">
      <c r="A27" s="567" t="s">
        <v>12</v>
      </c>
      <c r="B27" s="1710" t="s">
        <v>13</v>
      </c>
      <c r="C27" s="1711"/>
      <c r="D27" s="1711"/>
      <c r="E27" s="1711"/>
      <c r="F27" s="1711"/>
      <c r="G27" s="1711"/>
      <c r="H27" s="1711"/>
      <c r="I27" s="1711"/>
      <c r="J27" s="1711"/>
      <c r="K27" s="1711"/>
      <c r="L27" s="1711"/>
      <c r="M27" s="1712"/>
      <c r="N27" s="53"/>
    </row>
    <row r="28" spans="1:14" s="47" customFormat="1" ht="21" customHeight="1">
      <c r="A28" s="706" t="s">
        <v>14</v>
      </c>
      <c r="B28" s="1673" t="s">
        <v>15</v>
      </c>
      <c r="C28" s="1674"/>
      <c r="D28" s="1674"/>
      <c r="E28" s="1674"/>
      <c r="F28" s="1674"/>
      <c r="G28" s="1674"/>
      <c r="H28" s="1673" t="s">
        <v>331</v>
      </c>
      <c r="I28" s="1674"/>
      <c r="J28" s="1674"/>
      <c r="K28" s="1674"/>
      <c r="L28" s="1674"/>
      <c r="M28" s="1675"/>
      <c r="N28" s="53"/>
    </row>
    <row r="29" spans="1:14" s="52" customFormat="1" ht="21" customHeight="1">
      <c r="A29" s="707" t="s">
        <v>16</v>
      </c>
      <c r="B29" s="1673" t="s">
        <v>376</v>
      </c>
      <c r="C29" s="1674"/>
      <c r="D29" s="1674"/>
      <c r="E29" s="1674"/>
      <c r="F29" s="1674"/>
      <c r="G29" s="1674"/>
      <c r="H29" s="1713" t="s">
        <v>389</v>
      </c>
      <c r="I29" s="1674"/>
      <c r="J29" s="1674"/>
      <c r="K29" s="1674"/>
      <c r="L29" s="1674"/>
      <c r="M29" s="1675"/>
      <c r="N29" s="53"/>
    </row>
    <row r="30" spans="1:14" s="52" customFormat="1" ht="21" customHeight="1">
      <c r="A30" s="707" t="s">
        <v>17</v>
      </c>
      <c r="B30" s="1673" t="s">
        <v>18</v>
      </c>
      <c r="C30" s="1674"/>
      <c r="D30" s="1674"/>
      <c r="E30" s="1674"/>
      <c r="F30" s="1674"/>
      <c r="G30" s="1674"/>
      <c r="H30" s="1673" t="s">
        <v>284</v>
      </c>
      <c r="I30" s="1674"/>
      <c r="J30" s="1674"/>
      <c r="K30" s="1674"/>
      <c r="L30" s="1674"/>
      <c r="M30" s="1675"/>
      <c r="N30" s="53"/>
    </row>
    <row r="31" spans="1:14" s="52" customFormat="1" ht="21" customHeight="1">
      <c r="A31" s="707" t="s">
        <v>19</v>
      </c>
      <c r="B31" s="1673" t="s">
        <v>20</v>
      </c>
      <c r="C31" s="1674"/>
      <c r="D31" s="1674"/>
      <c r="E31" s="1674"/>
      <c r="F31" s="1674"/>
      <c r="G31" s="1674"/>
      <c r="H31" s="1673" t="s">
        <v>330</v>
      </c>
      <c r="I31" s="1674"/>
      <c r="J31" s="1674"/>
      <c r="K31" s="1674"/>
      <c r="L31" s="1674"/>
      <c r="M31" s="1675"/>
      <c r="N31" s="53"/>
    </row>
    <row r="32" spans="1:14" s="52" customFormat="1" ht="21" customHeight="1">
      <c r="A32" s="707" t="s">
        <v>21</v>
      </c>
      <c r="B32" s="1673" t="s">
        <v>22</v>
      </c>
      <c r="C32" s="1674"/>
      <c r="D32" s="1674"/>
      <c r="E32" s="1674"/>
      <c r="F32" s="1674"/>
      <c r="G32" s="1674"/>
      <c r="H32" s="1673" t="s">
        <v>23</v>
      </c>
      <c r="I32" s="1674"/>
      <c r="J32" s="1674"/>
      <c r="K32" s="1674"/>
      <c r="L32" s="1674"/>
      <c r="M32" s="1675"/>
      <c r="N32" s="53"/>
    </row>
    <row r="33" spans="1:14" s="52" customFormat="1" ht="21" customHeight="1">
      <c r="A33" s="707" t="s">
        <v>24</v>
      </c>
      <c r="B33" s="1673" t="s">
        <v>25</v>
      </c>
      <c r="C33" s="1674"/>
      <c r="D33" s="1674"/>
      <c r="E33" s="1674"/>
      <c r="F33" s="1674"/>
      <c r="G33" s="1674"/>
      <c r="H33" s="1673" t="s">
        <v>26</v>
      </c>
      <c r="I33" s="1674"/>
      <c r="J33" s="1674"/>
      <c r="K33" s="1674"/>
      <c r="L33" s="1674"/>
      <c r="M33" s="1675"/>
      <c r="N33" s="53"/>
    </row>
    <row r="34" spans="1:14" s="52" customFormat="1" ht="21" customHeight="1">
      <c r="A34" s="707" t="s">
        <v>27</v>
      </c>
      <c r="B34" s="1673" t="s">
        <v>28</v>
      </c>
      <c r="C34" s="1674"/>
      <c r="D34" s="1674"/>
      <c r="E34" s="1674"/>
      <c r="F34" s="1674"/>
      <c r="G34" s="1674"/>
      <c r="H34" s="1673" t="s">
        <v>1103</v>
      </c>
      <c r="I34" s="1674"/>
      <c r="J34" s="1674"/>
      <c r="K34" s="1674"/>
      <c r="L34" s="1674"/>
      <c r="M34" s="1675"/>
      <c r="N34" s="53"/>
    </row>
    <row r="35" spans="1:14" s="52" customFormat="1" ht="21" customHeight="1">
      <c r="A35" s="708" t="s">
        <v>29</v>
      </c>
      <c r="B35" s="1673" t="s">
        <v>30</v>
      </c>
      <c r="C35" s="1674"/>
      <c r="D35" s="1674"/>
      <c r="E35" s="1674"/>
      <c r="F35" s="1674"/>
      <c r="G35" s="1674"/>
      <c r="H35" s="1673" t="s">
        <v>1105</v>
      </c>
      <c r="I35" s="1674"/>
      <c r="J35" s="1674"/>
      <c r="K35" s="1674"/>
      <c r="L35" s="1674"/>
      <c r="M35" s="1675"/>
      <c r="N35" s="53"/>
    </row>
    <row r="36" spans="1:14" s="52" customFormat="1" ht="21" customHeight="1">
      <c r="A36" s="708" t="s">
        <v>31</v>
      </c>
      <c r="B36" s="1673" t="s">
        <v>32</v>
      </c>
      <c r="C36" s="1674"/>
      <c r="D36" s="1674"/>
      <c r="E36" s="1674"/>
      <c r="F36" s="1674"/>
      <c r="G36" s="1674"/>
      <c r="H36" s="1673" t="s">
        <v>1104</v>
      </c>
      <c r="I36" s="1674"/>
      <c r="J36" s="1674"/>
      <c r="K36" s="1674"/>
      <c r="L36" s="1674"/>
      <c r="M36" s="1675"/>
      <c r="N36" s="53"/>
    </row>
    <row r="37" spans="1:14" s="52" customFormat="1" ht="21" customHeight="1">
      <c r="A37" s="708" t="s">
        <v>33</v>
      </c>
      <c r="B37" s="1692" t="s">
        <v>34</v>
      </c>
      <c r="C37" s="1693"/>
      <c r="D37" s="1693"/>
      <c r="E37" s="1693"/>
      <c r="F37" s="1693"/>
      <c r="G37" s="1693"/>
      <c r="H37" s="1673" t="s">
        <v>305</v>
      </c>
      <c r="I37" s="1674"/>
      <c r="J37" s="1674"/>
      <c r="K37" s="1674"/>
      <c r="L37" s="1674"/>
      <c r="M37" s="1675"/>
      <c r="N37" s="53"/>
    </row>
    <row r="38" spans="1:14" s="52" customFormat="1" ht="20.149999999999999" customHeight="1">
      <c r="A38" s="239"/>
      <c r="B38" s="240"/>
      <c r="C38" s="241"/>
      <c r="D38" s="241"/>
      <c r="E38" s="241"/>
      <c r="F38" s="241"/>
      <c r="G38" s="241"/>
      <c r="H38" s="241"/>
      <c r="I38" s="242"/>
      <c r="J38" s="241"/>
      <c r="K38" s="243"/>
      <c r="L38" s="243"/>
      <c r="M38" s="244"/>
      <c r="N38" s="53"/>
    </row>
    <row r="39" spans="1:14" s="52" customFormat="1" ht="22.5" customHeight="1">
      <c r="A39" s="1621" t="s">
        <v>12</v>
      </c>
      <c r="B39" s="1676" t="s">
        <v>35</v>
      </c>
      <c r="C39" s="1676"/>
      <c r="D39" s="1676"/>
      <c r="E39" s="1676"/>
      <c r="F39" s="1676"/>
      <c r="G39" s="1676"/>
      <c r="H39" s="1676"/>
      <c r="I39" s="1676"/>
      <c r="J39" s="1676"/>
      <c r="K39" s="1676"/>
      <c r="L39" s="1676"/>
      <c r="M39" s="1676"/>
      <c r="N39" s="53"/>
    </row>
    <row r="40" spans="1:14" s="52" customFormat="1" ht="18" customHeight="1">
      <c r="A40" s="1622"/>
      <c r="B40" s="1622" t="s">
        <v>36</v>
      </c>
      <c r="C40" s="1622"/>
      <c r="D40" s="1622"/>
      <c r="E40" s="1622"/>
      <c r="F40" s="1622"/>
      <c r="G40" s="1622"/>
      <c r="H40" s="1676" t="s">
        <v>37</v>
      </c>
      <c r="I40" s="1676"/>
      <c r="J40" s="1676"/>
      <c r="K40" s="1676"/>
      <c r="L40" s="1676"/>
      <c r="M40" s="1676"/>
    </row>
    <row r="41" spans="1:14" s="52" customFormat="1" ht="18" customHeight="1">
      <c r="A41" s="1622"/>
      <c r="B41" s="1622"/>
      <c r="C41" s="1622"/>
      <c r="D41" s="1622"/>
      <c r="E41" s="1622"/>
      <c r="F41" s="1622"/>
      <c r="G41" s="1622"/>
      <c r="H41" s="1676" t="s">
        <v>38</v>
      </c>
      <c r="I41" s="1676"/>
      <c r="J41" s="1676"/>
      <c r="K41" s="1676" t="s">
        <v>39</v>
      </c>
      <c r="L41" s="1676"/>
      <c r="M41" s="1676"/>
    </row>
    <row r="42" spans="1:14" s="52" customFormat="1" ht="18" customHeight="1">
      <c r="A42" s="1623"/>
      <c r="B42" s="1623"/>
      <c r="C42" s="1623"/>
      <c r="D42" s="1623"/>
      <c r="E42" s="1623"/>
      <c r="F42" s="1623"/>
      <c r="G42" s="1623"/>
      <c r="H42" s="236" t="s">
        <v>40</v>
      </c>
      <c r="I42" s="245" t="s">
        <v>41</v>
      </c>
      <c r="J42" s="236" t="s">
        <v>42</v>
      </c>
      <c r="K42" s="236" t="s">
        <v>40</v>
      </c>
      <c r="L42" s="236" t="s">
        <v>41</v>
      </c>
      <c r="M42" s="236" t="s">
        <v>42</v>
      </c>
    </row>
    <row r="43" spans="1:14" s="52" customFormat="1" ht="17.25" customHeight="1">
      <c r="A43" s="246">
        <v>1</v>
      </c>
      <c r="B43" s="1677">
        <v>2</v>
      </c>
      <c r="C43" s="1678"/>
      <c r="D43" s="1678"/>
      <c r="E43" s="1678"/>
      <c r="F43" s="1678"/>
      <c r="G43" s="1679"/>
      <c r="H43" s="236">
        <v>3</v>
      </c>
      <c r="I43" s="245">
        <v>4</v>
      </c>
      <c r="J43" s="236">
        <v>5</v>
      </c>
      <c r="K43" s="236">
        <v>6</v>
      </c>
      <c r="L43" s="236">
        <v>7</v>
      </c>
      <c r="M43" s="236">
        <v>8</v>
      </c>
    </row>
    <row r="44" spans="1:14" s="62" customFormat="1" ht="27" customHeight="1">
      <c r="A44" s="247" t="s">
        <v>43</v>
      </c>
      <c r="B44" s="1680" t="s">
        <v>44</v>
      </c>
      <c r="C44" s="1681"/>
      <c r="D44" s="1681"/>
      <c r="E44" s="1681"/>
      <c r="F44" s="1681"/>
      <c r="G44" s="1681"/>
      <c r="H44" s="548">
        <f>H46</f>
        <v>200</v>
      </c>
      <c r="I44" s="549">
        <f>I48</f>
        <v>3</v>
      </c>
      <c r="J44" s="583"/>
      <c r="K44" s="248"/>
      <c r="L44" s="248"/>
      <c r="M44" s="248"/>
    </row>
    <row r="45" spans="1:14" s="61" customFormat="1" ht="32.25" customHeight="1">
      <c r="A45" s="249"/>
      <c r="B45" s="250">
        <v>1</v>
      </c>
      <c r="C45" s="1682" t="s">
        <v>45</v>
      </c>
      <c r="D45" s="1683"/>
      <c r="E45" s="1683"/>
      <c r="F45" s="1683"/>
      <c r="G45" s="1684"/>
      <c r="H45" s="546"/>
      <c r="I45" s="547"/>
      <c r="J45" s="546"/>
      <c r="K45" s="251"/>
      <c r="L45" s="251"/>
      <c r="M45" s="251"/>
    </row>
    <row r="46" spans="1:14" ht="21" customHeight="1">
      <c r="A46" s="252"/>
      <c r="B46" s="253"/>
      <c r="C46" s="254" t="s">
        <v>14</v>
      </c>
      <c r="D46" s="1705" t="s">
        <v>46</v>
      </c>
      <c r="E46" s="1706"/>
      <c r="F46" s="1706"/>
      <c r="G46" s="1707"/>
      <c r="H46" s="1571">
        <v>200</v>
      </c>
      <c r="I46" s="407"/>
      <c r="J46" s="407"/>
      <c r="K46" s="255"/>
      <c r="L46" s="255"/>
      <c r="M46" s="255"/>
    </row>
    <row r="47" spans="1:14" ht="21" customHeight="1">
      <c r="A47" s="256"/>
      <c r="B47" s="257"/>
      <c r="C47" s="254" t="s">
        <v>16</v>
      </c>
      <c r="D47" s="1708" t="s">
        <v>47</v>
      </c>
      <c r="E47" s="1708"/>
      <c r="F47" s="1708"/>
      <c r="G47" s="1708"/>
      <c r="H47" s="407"/>
      <c r="I47" s="407"/>
      <c r="J47" s="407"/>
      <c r="K47" s="255"/>
      <c r="L47" s="255"/>
      <c r="M47" s="255"/>
    </row>
    <row r="48" spans="1:14" ht="21" customHeight="1">
      <c r="A48" s="256"/>
      <c r="B48" s="258">
        <v>2</v>
      </c>
      <c r="C48" s="259" t="s">
        <v>48</v>
      </c>
      <c r="D48" s="260"/>
      <c r="E48" s="260"/>
      <c r="F48" s="260"/>
      <c r="G48" s="260"/>
      <c r="H48" s="407"/>
      <c r="I48" s="548">
        <f>PENDIDIKAN!L30</f>
        <v>3</v>
      </c>
      <c r="J48" s="407"/>
      <c r="K48" s="255"/>
      <c r="L48" s="255"/>
      <c r="M48" s="255"/>
    </row>
    <row r="49" spans="1:13" ht="21" customHeight="1">
      <c r="A49" s="261"/>
      <c r="B49" s="253"/>
      <c r="C49" s="262"/>
      <c r="D49" s="1685" t="s">
        <v>49</v>
      </c>
      <c r="E49" s="1686"/>
      <c r="F49" s="1686"/>
      <c r="G49" s="1687"/>
      <c r="H49" s="407"/>
      <c r="I49" s="408"/>
      <c r="J49" s="407"/>
      <c r="K49" s="255"/>
      <c r="L49" s="255"/>
      <c r="M49" s="255"/>
    </row>
    <row r="50" spans="1:13" s="59" customFormat="1" ht="27" customHeight="1">
      <c r="A50" s="263" t="s">
        <v>50</v>
      </c>
      <c r="B50" s="1696" t="s">
        <v>51</v>
      </c>
      <c r="C50" s="1697"/>
      <c r="D50" s="1697"/>
      <c r="E50" s="1697"/>
      <c r="F50" s="1697"/>
      <c r="G50" s="1698"/>
      <c r="H50" s="548">
        <v>151.5</v>
      </c>
      <c r="I50" s="549">
        <f>PENDIDIKAN!L344</f>
        <v>205.5</v>
      </c>
      <c r="J50" s="548">
        <f>H50+I50</f>
        <v>357</v>
      </c>
      <c r="K50" s="264"/>
      <c r="L50" s="264"/>
      <c r="M50" s="264"/>
    </row>
    <row r="51" spans="1:13" ht="65.25" customHeight="1">
      <c r="A51" s="265"/>
      <c r="B51" s="266">
        <v>1</v>
      </c>
      <c r="C51" s="1699" t="s">
        <v>324</v>
      </c>
      <c r="D51" s="1700"/>
      <c r="E51" s="1700"/>
      <c r="F51" s="1700"/>
      <c r="G51" s="1701"/>
      <c r="H51" s="407"/>
      <c r="I51" s="558">
        <f>PENDIDIKAN!L43</f>
        <v>68</v>
      </c>
      <c r="J51" s="548">
        <f>I51+H51</f>
        <v>68</v>
      </c>
      <c r="K51" s="255"/>
      <c r="L51" s="255"/>
      <c r="M51" s="255"/>
    </row>
    <row r="52" spans="1:13" ht="153.75" customHeight="1">
      <c r="A52" s="265"/>
      <c r="B52" s="267"/>
      <c r="C52" s="268"/>
      <c r="D52" s="1702" t="s">
        <v>52</v>
      </c>
      <c r="E52" s="1703"/>
      <c r="F52" s="1703"/>
      <c r="G52" s="1704"/>
      <c r="H52" s="269"/>
      <c r="I52" s="270"/>
      <c r="J52" s="269"/>
      <c r="K52" s="271"/>
      <c r="L52" s="271"/>
      <c r="M52" s="271"/>
    </row>
    <row r="53" spans="1:13" ht="24" customHeight="1">
      <c r="A53" s="272"/>
      <c r="B53" s="273">
        <v>2</v>
      </c>
      <c r="C53" s="1608" t="s">
        <v>53</v>
      </c>
      <c r="D53" s="1609"/>
      <c r="E53" s="1609"/>
      <c r="F53" s="1609"/>
      <c r="G53" s="1610"/>
      <c r="H53" s="274"/>
      <c r="I53" s="556">
        <f>PENDIDIKAN!L132</f>
        <v>16</v>
      </c>
      <c r="J53" s="557">
        <f>SUM(H53+I53)</f>
        <v>16</v>
      </c>
      <c r="K53" s="255"/>
      <c r="L53" s="255"/>
      <c r="M53" s="255"/>
    </row>
    <row r="54" spans="1:13" ht="21" customHeight="1">
      <c r="A54" s="272"/>
      <c r="B54" s="276"/>
      <c r="C54" s="277"/>
      <c r="D54" s="1608" t="s">
        <v>54</v>
      </c>
      <c r="E54" s="1609"/>
      <c r="F54" s="1609"/>
      <c r="G54" s="1610"/>
      <c r="H54" s="278"/>
      <c r="I54" s="550">
        <f>I53</f>
        <v>16</v>
      </c>
      <c r="J54" s="551">
        <f>SUM(H54+I54)</f>
        <v>16</v>
      </c>
      <c r="K54" s="255"/>
      <c r="L54" s="255"/>
      <c r="M54" s="255"/>
    </row>
    <row r="55" spans="1:13" ht="36" customHeight="1">
      <c r="A55" s="279"/>
      <c r="B55" s="280">
        <v>3</v>
      </c>
      <c r="C55" s="1637" t="s">
        <v>55</v>
      </c>
      <c r="D55" s="1638"/>
      <c r="E55" s="1638"/>
      <c r="F55" s="1638"/>
      <c r="G55" s="1639"/>
      <c r="H55" s="281"/>
      <c r="I55" s="559">
        <f>PENDIDIKAN!L152</f>
        <v>9</v>
      </c>
      <c r="J55" s="560">
        <f>I55</f>
        <v>9</v>
      </c>
      <c r="K55" s="255"/>
      <c r="L55" s="255"/>
      <c r="M55" s="255"/>
    </row>
    <row r="56" spans="1:13" ht="35.25" customHeight="1">
      <c r="A56" s="279"/>
      <c r="B56" s="276"/>
      <c r="C56" s="277"/>
      <c r="D56" s="1608" t="s">
        <v>56</v>
      </c>
      <c r="E56" s="1609"/>
      <c r="F56" s="1609"/>
      <c r="G56" s="1610"/>
      <c r="H56" s="281"/>
      <c r="I56" s="552">
        <f>PENDIDIKAN!L152</f>
        <v>9</v>
      </c>
      <c r="J56" s="553">
        <f>I56</f>
        <v>9</v>
      </c>
      <c r="K56" s="255"/>
      <c r="L56" s="255"/>
      <c r="M56" s="255"/>
    </row>
    <row r="57" spans="1:13" ht="20.25" customHeight="1">
      <c r="A57" s="282"/>
      <c r="B57" s="267"/>
      <c r="C57" s="268"/>
      <c r="D57" s="283"/>
      <c r="E57" s="283"/>
      <c r="F57" s="283"/>
      <c r="G57" s="284"/>
      <c r="H57" s="285"/>
      <c r="I57" s="410"/>
      <c r="J57" s="411"/>
      <c r="K57" s="271"/>
      <c r="L57" s="271"/>
      <c r="M57" s="271"/>
    </row>
    <row r="58" spans="1:13" ht="48" customHeight="1">
      <c r="A58" s="286"/>
      <c r="B58" s="266">
        <v>4</v>
      </c>
      <c r="C58" s="1637" t="s">
        <v>57</v>
      </c>
      <c r="D58" s="1638"/>
      <c r="E58" s="1638"/>
      <c r="F58" s="1638"/>
      <c r="G58" s="1639"/>
      <c r="H58" s="287"/>
      <c r="I58" s="556">
        <f>PENDIDIKAN!L191</f>
        <v>27</v>
      </c>
      <c r="J58" s="557">
        <f>H58+I58</f>
        <v>27</v>
      </c>
      <c r="K58" s="255"/>
      <c r="L58" s="255"/>
      <c r="M58" s="255"/>
    </row>
    <row r="59" spans="1:13" ht="21" customHeight="1">
      <c r="A59" s="286"/>
      <c r="B59" s="289"/>
      <c r="C59" s="273">
        <v>1</v>
      </c>
      <c r="D59" s="1608" t="s">
        <v>58</v>
      </c>
      <c r="E59" s="1609"/>
      <c r="F59" s="1609"/>
      <c r="G59" s="1610"/>
      <c r="H59" s="290"/>
      <c r="I59" s="554">
        <f>PENDIDIKAN!L191</f>
        <v>27</v>
      </c>
      <c r="J59" s="555">
        <f>I59</f>
        <v>27</v>
      </c>
      <c r="K59" s="255"/>
      <c r="L59" s="255"/>
      <c r="M59" s="255"/>
    </row>
    <row r="60" spans="1:13" ht="21" customHeight="1">
      <c r="A60" s="286"/>
      <c r="B60" s="289"/>
      <c r="C60" s="291"/>
      <c r="D60" s="292" t="s">
        <v>59</v>
      </c>
      <c r="E60" s="1601" t="s">
        <v>60</v>
      </c>
      <c r="F60" s="1601"/>
      <c r="G60" s="1601"/>
      <c r="H60" s="290"/>
      <c r="I60" s="275"/>
      <c r="J60" s="274"/>
      <c r="K60" s="255"/>
      <c r="L60" s="255"/>
      <c r="M60" s="255"/>
    </row>
    <row r="61" spans="1:13" ht="21" customHeight="1">
      <c r="A61" s="286"/>
      <c r="B61" s="289"/>
      <c r="C61" s="291"/>
      <c r="D61" s="292" t="s">
        <v>61</v>
      </c>
      <c r="E61" s="1601" t="s">
        <v>62</v>
      </c>
      <c r="F61" s="1601"/>
      <c r="G61" s="1601"/>
      <c r="H61" s="290"/>
      <c r="I61" s="275"/>
      <c r="J61" s="274"/>
      <c r="K61" s="255"/>
      <c r="L61" s="255"/>
      <c r="M61" s="255"/>
    </row>
    <row r="62" spans="1:13" ht="21" customHeight="1">
      <c r="A62" s="286"/>
      <c r="B62" s="289"/>
      <c r="C62" s="291"/>
      <c r="D62" s="292" t="s">
        <v>63</v>
      </c>
      <c r="E62" s="1601" t="s">
        <v>64</v>
      </c>
      <c r="F62" s="1601"/>
      <c r="G62" s="1601"/>
      <c r="H62" s="290"/>
      <c r="I62" s="561">
        <f>PENDIDIKAN!L191</f>
        <v>27</v>
      </c>
      <c r="J62" s="551">
        <f>I62+H62</f>
        <v>27</v>
      </c>
      <c r="K62" s="255"/>
      <c r="L62" s="255"/>
      <c r="M62" s="255"/>
    </row>
    <row r="63" spans="1:13" ht="21" customHeight="1">
      <c r="A63" s="293"/>
      <c r="B63" s="289"/>
      <c r="C63" s="294"/>
      <c r="D63" s="292" t="s">
        <v>65</v>
      </c>
      <c r="E63" s="1601" t="s">
        <v>66</v>
      </c>
      <c r="F63" s="1601"/>
      <c r="G63" s="1601"/>
      <c r="H63" s="295"/>
      <c r="I63" s="413"/>
      <c r="J63" s="414"/>
      <c r="K63" s="297"/>
      <c r="L63" s="297"/>
      <c r="M63" s="297"/>
    </row>
    <row r="64" spans="1:13" ht="21" customHeight="1">
      <c r="A64" s="293"/>
      <c r="B64" s="289"/>
      <c r="C64" s="273">
        <v>2</v>
      </c>
      <c r="D64" s="1601" t="s">
        <v>67</v>
      </c>
      <c r="E64" s="1601"/>
      <c r="F64" s="1601"/>
      <c r="G64" s="1601"/>
      <c r="H64" s="298"/>
      <c r="I64" s="415"/>
      <c r="J64" s="416"/>
      <c r="K64" s="299"/>
      <c r="L64" s="299"/>
      <c r="M64" s="299"/>
    </row>
    <row r="65" spans="1:13" ht="21" customHeight="1">
      <c r="A65" s="293"/>
      <c r="B65" s="289"/>
      <c r="C65" s="289"/>
      <c r="D65" s="292" t="s">
        <v>59</v>
      </c>
      <c r="E65" s="1601" t="s">
        <v>60</v>
      </c>
      <c r="F65" s="1601"/>
      <c r="G65" s="1601"/>
      <c r="H65" s="298"/>
      <c r="I65" s="415"/>
      <c r="J65" s="416"/>
      <c r="K65" s="299"/>
      <c r="L65" s="299"/>
      <c r="M65" s="299"/>
    </row>
    <row r="66" spans="1:13" ht="21" customHeight="1">
      <c r="A66" s="293"/>
      <c r="B66" s="289"/>
      <c r="C66" s="289"/>
      <c r="D66" s="292" t="s">
        <v>61</v>
      </c>
      <c r="E66" s="1601" t="s">
        <v>62</v>
      </c>
      <c r="F66" s="1601"/>
      <c r="G66" s="1601"/>
      <c r="H66" s="238"/>
      <c r="I66" s="415"/>
      <c r="J66" s="409"/>
      <c r="K66" s="236"/>
      <c r="L66" s="236"/>
      <c r="M66" s="236"/>
    </row>
    <row r="67" spans="1:13" s="52" customFormat="1" ht="21" customHeight="1">
      <c r="A67" s="249"/>
      <c r="B67" s="289"/>
      <c r="C67" s="289"/>
      <c r="D67" s="292" t="s">
        <v>63</v>
      </c>
      <c r="E67" s="1601" t="s">
        <v>64</v>
      </c>
      <c r="F67" s="1601"/>
      <c r="G67" s="1601"/>
      <c r="H67" s="238"/>
      <c r="I67" s="417"/>
      <c r="J67" s="418"/>
      <c r="K67" s="236"/>
      <c r="L67" s="236"/>
      <c r="M67" s="236"/>
    </row>
    <row r="68" spans="1:13" ht="21" customHeight="1">
      <c r="A68" s="300"/>
      <c r="B68" s="276"/>
      <c r="C68" s="276"/>
      <c r="D68" s="276" t="s">
        <v>65</v>
      </c>
      <c r="E68" s="1714" t="s">
        <v>66</v>
      </c>
      <c r="F68" s="1715"/>
      <c r="G68" s="1716"/>
      <c r="H68" s="301"/>
      <c r="I68" s="413"/>
      <c r="J68" s="409"/>
      <c r="K68" s="255"/>
      <c r="L68" s="255"/>
      <c r="M68" s="255"/>
    </row>
    <row r="69" spans="1:13" ht="21" customHeight="1">
      <c r="A69" s="286"/>
      <c r="B69" s="273">
        <v>5</v>
      </c>
      <c r="C69" s="1608" t="s">
        <v>68</v>
      </c>
      <c r="D69" s="1609"/>
      <c r="E69" s="1609"/>
      <c r="F69" s="1609"/>
      <c r="G69" s="1610"/>
      <c r="H69" s="303"/>
      <c r="I69" s="562">
        <f>I70+I71</f>
        <v>61</v>
      </c>
      <c r="J69" s="557">
        <f>I69+H69</f>
        <v>61</v>
      </c>
      <c r="K69" s="255"/>
      <c r="L69" s="255"/>
      <c r="M69" s="255"/>
    </row>
    <row r="70" spans="1:13" ht="21" customHeight="1">
      <c r="A70" s="286"/>
      <c r="B70" s="289"/>
      <c r="C70" s="292">
        <v>1</v>
      </c>
      <c r="D70" s="1608" t="s">
        <v>69</v>
      </c>
      <c r="E70" s="1609"/>
      <c r="F70" s="1609"/>
      <c r="G70" s="1610"/>
      <c r="H70" s="301"/>
      <c r="I70" s="563">
        <f>[1]PENDIDIKAN!L215</f>
        <v>17</v>
      </c>
      <c r="J70" s="564">
        <f>I70+H70</f>
        <v>17</v>
      </c>
      <c r="K70" s="255"/>
      <c r="L70" s="255"/>
      <c r="M70" s="255"/>
    </row>
    <row r="71" spans="1:13" ht="21" customHeight="1">
      <c r="A71" s="286"/>
      <c r="B71" s="276"/>
      <c r="C71" s="292">
        <v>2</v>
      </c>
      <c r="D71" s="1608" t="s">
        <v>70</v>
      </c>
      <c r="E71" s="1609"/>
      <c r="F71" s="1609"/>
      <c r="G71" s="1610"/>
      <c r="H71" s="301"/>
      <c r="I71" s="565">
        <f>PENDIDIKAN!L295</f>
        <v>44</v>
      </c>
      <c r="J71" s="551">
        <f>I71+H71</f>
        <v>44</v>
      </c>
      <c r="K71" s="255"/>
      <c r="L71" s="255"/>
      <c r="M71" s="255"/>
    </row>
    <row r="72" spans="1:13" ht="66.75" customHeight="1">
      <c r="A72" s="286"/>
      <c r="B72" s="273">
        <v>6</v>
      </c>
      <c r="C72" s="1608" t="s">
        <v>71</v>
      </c>
      <c r="D72" s="1609"/>
      <c r="E72" s="1609"/>
      <c r="F72" s="1609"/>
      <c r="G72" s="1610"/>
      <c r="H72" s="303"/>
      <c r="I72" s="304"/>
      <c r="J72" s="288"/>
      <c r="K72" s="255"/>
      <c r="L72" s="255"/>
      <c r="M72" s="255"/>
    </row>
    <row r="73" spans="1:13" ht="34.5" customHeight="1">
      <c r="A73" s="286"/>
      <c r="B73" s="276"/>
      <c r="C73" s="305"/>
      <c r="D73" s="1608" t="s">
        <v>72</v>
      </c>
      <c r="E73" s="1609"/>
      <c r="F73" s="1609"/>
      <c r="G73" s="1610"/>
      <c r="H73" s="301"/>
      <c r="I73" s="304"/>
      <c r="J73" s="288"/>
      <c r="K73" s="255"/>
      <c r="L73" s="255"/>
      <c r="M73" s="255"/>
    </row>
    <row r="74" spans="1:13" ht="29.25" customHeight="1">
      <c r="A74" s="286"/>
      <c r="B74" s="273">
        <v>7</v>
      </c>
      <c r="C74" s="1608" t="s">
        <v>73</v>
      </c>
      <c r="D74" s="1609"/>
      <c r="E74" s="1609"/>
      <c r="F74" s="1609"/>
      <c r="G74" s="1610"/>
      <c r="H74" s="301"/>
      <c r="I74" s="302"/>
      <c r="J74" s="274"/>
      <c r="K74" s="255"/>
      <c r="L74" s="255"/>
      <c r="M74" s="255"/>
    </row>
    <row r="75" spans="1:13" ht="21" customHeight="1">
      <c r="A75" s="286"/>
      <c r="B75" s="276"/>
      <c r="C75" s="305"/>
      <c r="D75" s="1608" t="s">
        <v>74</v>
      </c>
      <c r="E75" s="1609"/>
      <c r="F75" s="1609"/>
      <c r="G75" s="1610"/>
      <c r="H75" s="301"/>
      <c r="I75" s="302"/>
      <c r="J75" s="274"/>
      <c r="K75" s="255"/>
      <c r="L75" s="255"/>
      <c r="M75" s="255"/>
    </row>
    <row r="76" spans="1:13" ht="35.25" customHeight="1">
      <c r="A76" s="286"/>
      <c r="B76" s="273">
        <v>8</v>
      </c>
      <c r="C76" s="1608" t="s">
        <v>75</v>
      </c>
      <c r="D76" s="1609"/>
      <c r="E76" s="1609"/>
      <c r="F76" s="1609"/>
      <c r="G76" s="1610"/>
      <c r="H76" s="303"/>
      <c r="I76" s="304"/>
      <c r="J76" s="288"/>
      <c r="K76" s="255"/>
      <c r="L76" s="255"/>
      <c r="M76" s="255"/>
    </row>
    <row r="77" spans="1:13" ht="21" customHeight="1">
      <c r="A77" s="286"/>
      <c r="B77" s="289"/>
      <c r="C77" s="292">
        <v>1</v>
      </c>
      <c r="D77" s="1608" t="s">
        <v>76</v>
      </c>
      <c r="E77" s="1609"/>
      <c r="F77" s="1609"/>
      <c r="G77" s="1610"/>
      <c r="H77" s="303"/>
      <c r="I77" s="304"/>
      <c r="J77" s="288"/>
      <c r="K77" s="255"/>
      <c r="L77" s="255"/>
      <c r="M77" s="255"/>
    </row>
    <row r="78" spans="1:13" ht="33.75" customHeight="1">
      <c r="A78" s="286"/>
      <c r="B78" s="276"/>
      <c r="C78" s="306">
        <v>2</v>
      </c>
      <c r="D78" s="1637" t="s">
        <v>77</v>
      </c>
      <c r="E78" s="1638"/>
      <c r="F78" s="1638"/>
      <c r="G78" s="1639"/>
      <c r="H78" s="301"/>
      <c r="I78" s="302"/>
      <c r="J78" s="274"/>
      <c r="K78" s="255"/>
      <c r="L78" s="255"/>
      <c r="M78" s="255"/>
    </row>
    <row r="79" spans="1:13" ht="20.149999999999999" customHeight="1">
      <c r="A79" s="286"/>
      <c r="B79" s="273">
        <v>9</v>
      </c>
      <c r="C79" s="1608" t="s">
        <v>78</v>
      </c>
      <c r="D79" s="1609"/>
      <c r="E79" s="1609"/>
      <c r="F79" s="1609"/>
      <c r="G79" s="1610"/>
      <c r="H79" s="303"/>
      <c r="I79" s="304"/>
      <c r="J79" s="288"/>
      <c r="K79" s="255"/>
      <c r="L79" s="255"/>
      <c r="M79" s="255"/>
    </row>
    <row r="80" spans="1:13" ht="35.25" customHeight="1">
      <c r="A80" s="286"/>
      <c r="B80" s="276"/>
      <c r="C80" s="305"/>
      <c r="D80" s="1608" t="s">
        <v>79</v>
      </c>
      <c r="E80" s="1609"/>
      <c r="F80" s="1609"/>
      <c r="G80" s="1610"/>
      <c r="H80" s="303"/>
      <c r="I80" s="304"/>
      <c r="J80" s="288"/>
      <c r="K80" s="255"/>
      <c r="L80" s="255"/>
      <c r="M80" s="255"/>
    </row>
    <row r="81" spans="1:13" ht="20.149999999999999" customHeight="1">
      <c r="A81" s="286"/>
      <c r="B81" s="273">
        <v>10</v>
      </c>
      <c r="C81" s="1608" t="s">
        <v>80</v>
      </c>
      <c r="D81" s="1609"/>
      <c r="E81" s="1609"/>
      <c r="F81" s="1609"/>
      <c r="G81" s="1610"/>
      <c r="H81" s="303"/>
      <c r="I81" s="562">
        <f>SUM(I82:I89)</f>
        <v>20</v>
      </c>
      <c r="J81" s="557">
        <f>I81+H81</f>
        <v>20</v>
      </c>
      <c r="K81" s="255"/>
      <c r="L81" s="255"/>
      <c r="M81" s="255"/>
    </row>
    <row r="82" spans="1:13" ht="20.149999999999999" customHeight="1">
      <c r="A82" s="286"/>
      <c r="B82" s="289"/>
      <c r="C82" s="292">
        <v>1</v>
      </c>
      <c r="D82" s="1608" t="s">
        <v>81</v>
      </c>
      <c r="E82" s="1609"/>
      <c r="F82" s="1609"/>
      <c r="G82" s="1610"/>
      <c r="H82" s="301"/>
      <c r="I82" s="566"/>
      <c r="J82" s="567"/>
      <c r="K82" s="255"/>
      <c r="L82" s="255"/>
      <c r="M82" s="255"/>
    </row>
    <row r="83" spans="1:13" ht="32.25" customHeight="1">
      <c r="A83" s="286"/>
      <c r="B83" s="289"/>
      <c r="C83" s="292">
        <v>2</v>
      </c>
      <c r="D83" s="1649" t="s">
        <v>82</v>
      </c>
      <c r="E83" s="1650"/>
      <c r="F83" s="1650"/>
      <c r="G83" s="1651"/>
      <c r="H83" s="301"/>
      <c r="I83" s="565">
        <f>PENDIDIKAN!L330</f>
        <v>20</v>
      </c>
      <c r="J83" s="551">
        <f>I83+H83</f>
        <v>20</v>
      </c>
      <c r="K83" s="255"/>
      <c r="L83" s="255"/>
      <c r="M83" s="255"/>
    </row>
    <row r="84" spans="1:13" ht="48" customHeight="1">
      <c r="A84" s="286"/>
      <c r="B84" s="289"/>
      <c r="C84" s="292">
        <v>3</v>
      </c>
      <c r="D84" s="1637" t="s">
        <v>83</v>
      </c>
      <c r="E84" s="1638"/>
      <c r="F84" s="1638"/>
      <c r="G84" s="1639"/>
      <c r="H84" s="301"/>
      <c r="I84" s="302"/>
      <c r="J84" s="274"/>
      <c r="K84" s="255"/>
      <c r="L84" s="255"/>
      <c r="M84" s="255"/>
    </row>
    <row r="85" spans="1:13" ht="37.5" customHeight="1">
      <c r="A85" s="286"/>
      <c r="B85" s="289"/>
      <c r="C85" s="292">
        <v>4</v>
      </c>
      <c r="D85" s="1637" t="s">
        <v>84</v>
      </c>
      <c r="E85" s="1638"/>
      <c r="F85" s="1638"/>
      <c r="G85" s="1639"/>
      <c r="H85" s="301"/>
      <c r="I85" s="302"/>
      <c r="J85" s="274"/>
      <c r="K85" s="255"/>
      <c r="L85" s="255"/>
      <c r="M85" s="255"/>
    </row>
    <row r="86" spans="1:13" ht="25.5" customHeight="1">
      <c r="A86" s="286"/>
      <c r="B86" s="289"/>
      <c r="C86" s="292">
        <v>5</v>
      </c>
      <c r="D86" s="1608" t="s">
        <v>85</v>
      </c>
      <c r="E86" s="1609"/>
      <c r="F86" s="1609"/>
      <c r="G86" s="1610"/>
      <c r="H86" s="301"/>
      <c r="I86" s="302"/>
      <c r="J86" s="274"/>
      <c r="K86" s="255"/>
      <c r="L86" s="255"/>
      <c r="M86" s="255"/>
    </row>
    <row r="87" spans="1:13" ht="46.5" customHeight="1">
      <c r="A87" s="286"/>
      <c r="B87" s="289"/>
      <c r="C87" s="292">
        <v>6</v>
      </c>
      <c r="D87" s="1608" t="s">
        <v>86</v>
      </c>
      <c r="E87" s="1609"/>
      <c r="F87" s="1609"/>
      <c r="G87" s="1610"/>
      <c r="H87" s="301"/>
      <c r="I87" s="302"/>
      <c r="J87" s="274"/>
      <c r="K87" s="255"/>
      <c r="L87" s="255"/>
      <c r="M87" s="255"/>
    </row>
    <row r="88" spans="1:13" ht="62.25" customHeight="1">
      <c r="A88" s="286"/>
      <c r="B88" s="289"/>
      <c r="C88" s="292">
        <v>7</v>
      </c>
      <c r="D88" s="1608" t="s">
        <v>87</v>
      </c>
      <c r="E88" s="1609"/>
      <c r="F88" s="1609"/>
      <c r="G88" s="1610"/>
      <c r="H88" s="301"/>
      <c r="I88" s="302"/>
      <c r="J88" s="274"/>
      <c r="K88" s="255"/>
      <c r="L88" s="255"/>
      <c r="M88" s="255"/>
    </row>
    <row r="89" spans="1:13" s="41" customFormat="1" ht="62.25" customHeight="1">
      <c r="A89" s="286"/>
      <c r="B89" s="289"/>
      <c r="C89" s="292">
        <v>8</v>
      </c>
      <c r="D89" s="1608" t="s">
        <v>88</v>
      </c>
      <c r="E89" s="1609"/>
      <c r="F89" s="1609"/>
      <c r="G89" s="1610"/>
      <c r="H89" s="301"/>
      <c r="I89" s="307"/>
      <c r="J89" s="308"/>
      <c r="K89" s="309"/>
      <c r="L89" s="309"/>
      <c r="M89" s="309"/>
    </row>
    <row r="90" spans="1:13" ht="36" customHeight="1">
      <c r="A90" s="286"/>
      <c r="B90" s="266">
        <v>11</v>
      </c>
      <c r="C90" s="1637" t="s">
        <v>89</v>
      </c>
      <c r="D90" s="1638"/>
      <c r="E90" s="1638"/>
      <c r="F90" s="1638"/>
      <c r="G90" s="1639"/>
      <c r="H90" s="301"/>
      <c r="I90" s="302"/>
      <c r="J90" s="274"/>
      <c r="K90" s="255"/>
      <c r="L90" s="255"/>
      <c r="M90" s="255"/>
    </row>
    <row r="91" spans="1:13" ht="20.149999999999999" customHeight="1">
      <c r="A91" s="286"/>
      <c r="B91" s="289"/>
      <c r="C91" s="292">
        <v>1</v>
      </c>
      <c r="D91" s="1608" t="s">
        <v>90</v>
      </c>
      <c r="E91" s="1609"/>
      <c r="F91" s="1609"/>
      <c r="G91" s="1610"/>
      <c r="H91" s="301"/>
      <c r="I91" s="302"/>
      <c r="J91" s="274"/>
      <c r="K91" s="255"/>
      <c r="L91" s="255"/>
      <c r="M91" s="255"/>
    </row>
    <row r="92" spans="1:13" ht="20.149999999999999" customHeight="1">
      <c r="A92" s="286"/>
      <c r="B92" s="276"/>
      <c r="C92" s="292">
        <v>2</v>
      </c>
      <c r="D92" s="1608" t="s">
        <v>91</v>
      </c>
      <c r="E92" s="1609"/>
      <c r="F92" s="1609"/>
      <c r="G92" s="1610"/>
      <c r="H92" s="301"/>
      <c r="I92" s="302"/>
      <c r="J92" s="274"/>
      <c r="K92" s="255"/>
      <c r="L92" s="255"/>
      <c r="M92" s="255"/>
    </row>
    <row r="93" spans="1:13" ht="49.5" customHeight="1">
      <c r="A93" s="286"/>
      <c r="B93" s="266">
        <v>12</v>
      </c>
      <c r="C93" s="1649" t="s">
        <v>92</v>
      </c>
      <c r="D93" s="1650"/>
      <c r="E93" s="1650"/>
      <c r="F93" s="1650"/>
      <c r="G93" s="1651"/>
      <c r="H93" s="310"/>
      <c r="I93" s="311"/>
      <c r="J93" s="312"/>
      <c r="K93" s="313"/>
      <c r="L93" s="313"/>
      <c r="M93" s="313"/>
    </row>
    <row r="94" spans="1:13" ht="21" customHeight="1">
      <c r="A94" s="286"/>
      <c r="B94" s="276"/>
      <c r="C94" s="292">
        <v>1</v>
      </c>
      <c r="D94" s="1608" t="s">
        <v>93</v>
      </c>
      <c r="E94" s="1609"/>
      <c r="F94" s="1609"/>
      <c r="G94" s="1610"/>
      <c r="H94" s="314"/>
      <c r="I94" s="302"/>
      <c r="J94" s="274"/>
      <c r="K94" s="255"/>
      <c r="L94" s="255"/>
      <c r="M94" s="255"/>
    </row>
    <row r="95" spans="1:13" ht="21" customHeight="1">
      <c r="A95" s="315"/>
      <c r="B95" s="276"/>
      <c r="C95" s="292">
        <v>2</v>
      </c>
      <c r="D95" s="1608" t="s">
        <v>94</v>
      </c>
      <c r="E95" s="1609"/>
      <c r="F95" s="1609"/>
      <c r="G95" s="1610"/>
      <c r="H95" s="314"/>
      <c r="I95" s="302"/>
      <c r="J95" s="274"/>
      <c r="K95" s="255"/>
      <c r="L95" s="255"/>
      <c r="M95" s="255"/>
    </row>
    <row r="96" spans="1:13" ht="31.5" customHeight="1">
      <c r="A96" s="286"/>
      <c r="B96" s="316">
        <v>13</v>
      </c>
      <c r="C96" s="1637" t="s">
        <v>95</v>
      </c>
      <c r="D96" s="1638"/>
      <c r="E96" s="1638"/>
      <c r="F96" s="1638"/>
      <c r="G96" s="1639"/>
      <c r="H96" s="317"/>
      <c r="I96" s="568">
        <f>PENDIDIKAN!L343</f>
        <v>7</v>
      </c>
      <c r="J96" s="569">
        <f>I96+H96</f>
        <v>7</v>
      </c>
      <c r="K96" s="318"/>
      <c r="L96" s="318"/>
      <c r="M96" s="318"/>
    </row>
    <row r="97" spans="1:13" ht="21" customHeight="1">
      <c r="A97" s="286"/>
      <c r="B97" s="319"/>
      <c r="C97" s="320" t="s">
        <v>14</v>
      </c>
      <c r="D97" s="1666" t="s">
        <v>96</v>
      </c>
      <c r="E97" s="1667"/>
      <c r="F97" s="1667"/>
      <c r="G97" s="1668"/>
      <c r="H97" s="321"/>
      <c r="I97" s="420"/>
      <c r="J97" s="421"/>
      <c r="K97" s="318"/>
      <c r="L97" s="318"/>
      <c r="M97" s="318"/>
    </row>
    <row r="98" spans="1:13" ht="20.149999999999999" customHeight="1">
      <c r="A98" s="286"/>
      <c r="B98" s="319"/>
      <c r="C98" s="320" t="s">
        <v>16</v>
      </c>
      <c r="D98" s="1666" t="s">
        <v>97</v>
      </c>
      <c r="E98" s="1667"/>
      <c r="F98" s="1667"/>
      <c r="G98" s="1668"/>
      <c r="H98" s="321"/>
      <c r="I98" s="420"/>
      <c r="J98" s="421"/>
      <c r="K98" s="318"/>
      <c r="L98" s="318"/>
      <c r="M98" s="318"/>
    </row>
    <row r="99" spans="1:13" ht="20.149999999999999" customHeight="1">
      <c r="A99" s="286"/>
      <c r="B99" s="252"/>
      <c r="C99" s="320" t="s">
        <v>17</v>
      </c>
      <c r="D99" s="1666" t="s">
        <v>98</v>
      </c>
      <c r="E99" s="1667"/>
      <c r="F99" s="1667"/>
      <c r="G99" s="1668"/>
      <c r="H99" s="301"/>
      <c r="I99" s="413"/>
      <c r="J99" s="409"/>
      <c r="K99" s="255"/>
      <c r="L99" s="255"/>
      <c r="M99" s="255"/>
    </row>
    <row r="100" spans="1:13" ht="20.149999999999999" customHeight="1">
      <c r="A100" s="286"/>
      <c r="B100" s="319"/>
      <c r="C100" s="322" t="s">
        <v>19</v>
      </c>
      <c r="D100" s="1666" t="s">
        <v>99</v>
      </c>
      <c r="E100" s="1667"/>
      <c r="F100" s="1667"/>
      <c r="G100" s="1668"/>
      <c r="H100" s="303"/>
      <c r="I100" s="419"/>
      <c r="J100" s="412"/>
      <c r="K100" s="255"/>
      <c r="L100" s="255"/>
      <c r="M100" s="255"/>
    </row>
    <row r="101" spans="1:13" ht="20.149999999999999" customHeight="1">
      <c r="A101" s="286"/>
      <c r="B101" s="319"/>
      <c r="C101" s="322" t="s">
        <v>21</v>
      </c>
      <c r="D101" s="1666" t="s">
        <v>100</v>
      </c>
      <c r="E101" s="1667"/>
      <c r="F101" s="1667"/>
      <c r="G101" s="1668"/>
      <c r="H101" s="303"/>
      <c r="I101" s="419"/>
      <c r="J101" s="412"/>
      <c r="K101" s="255"/>
      <c r="L101" s="255"/>
      <c r="M101" s="255"/>
    </row>
    <row r="102" spans="1:13" ht="20.149999999999999" customHeight="1">
      <c r="A102" s="286"/>
      <c r="B102" s="252"/>
      <c r="C102" s="322" t="s">
        <v>24</v>
      </c>
      <c r="D102" s="1666" t="s">
        <v>101</v>
      </c>
      <c r="E102" s="1667"/>
      <c r="F102" s="1667"/>
      <c r="G102" s="1668"/>
      <c r="H102" s="301"/>
      <c r="I102" s="413"/>
      <c r="J102" s="409"/>
      <c r="K102" s="255"/>
      <c r="L102" s="255"/>
      <c r="M102" s="255"/>
    </row>
    <row r="103" spans="1:13" ht="20.149999999999999" customHeight="1">
      <c r="A103" s="286"/>
      <c r="B103" s="323"/>
      <c r="C103" s="322" t="s">
        <v>27</v>
      </c>
      <c r="D103" s="1666" t="s">
        <v>102</v>
      </c>
      <c r="E103" s="1667"/>
      <c r="F103" s="1667"/>
      <c r="G103" s="1668"/>
      <c r="H103" s="301"/>
      <c r="I103" s="565">
        <f>PENDIDIKAN!L343</f>
        <v>7</v>
      </c>
      <c r="J103" s="551">
        <f>I103</f>
        <v>7</v>
      </c>
      <c r="K103" s="255"/>
      <c r="L103" s="255"/>
      <c r="M103" s="255"/>
    </row>
    <row r="104" spans="1:13" s="59" customFormat="1" ht="21.75" customHeight="1">
      <c r="A104" s="324" t="s">
        <v>103</v>
      </c>
      <c r="B104" s="1634" t="s">
        <v>269</v>
      </c>
      <c r="C104" s="1635"/>
      <c r="D104" s="1635"/>
      <c r="E104" s="1635"/>
      <c r="F104" s="1635"/>
      <c r="G104" s="1636"/>
      <c r="H104" s="1570">
        <v>133</v>
      </c>
      <c r="I104" s="562">
        <f>PENELITIAN!N174</f>
        <v>184.16333333333333</v>
      </c>
      <c r="J104" s="567">
        <f>I104+H104</f>
        <v>317.1633333333333</v>
      </c>
      <c r="K104" s="264"/>
      <c r="L104" s="264"/>
      <c r="M104" s="264"/>
    </row>
    <row r="105" spans="1:13" s="57" customFormat="1" ht="32.25" customHeight="1">
      <c r="A105" s="1624"/>
      <c r="B105" s="1630" t="s">
        <v>14</v>
      </c>
      <c r="C105" s="1643" t="s">
        <v>104</v>
      </c>
      <c r="D105" s="1644"/>
      <c r="E105" s="1644"/>
      <c r="F105" s="1644"/>
      <c r="G105" s="1645"/>
      <c r="H105" s="423"/>
      <c r="I105" s="419"/>
      <c r="J105" s="409"/>
      <c r="K105" s="325"/>
      <c r="L105" s="325"/>
      <c r="M105" s="325"/>
    </row>
    <row r="106" spans="1:13" s="57" customFormat="1" ht="36.75" customHeight="1">
      <c r="A106" s="1625"/>
      <c r="B106" s="1630"/>
      <c r="C106" s="1595" t="s">
        <v>59</v>
      </c>
      <c r="D106" s="1669" t="s">
        <v>105</v>
      </c>
      <c r="E106" s="1670"/>
      <c r="F106" s="1670"/>
      <c r="G106" s="1671"/>
      <c r="H106" s="424"/>
      <c r="I106" s="566">
        <f>PENELITIAN!N32</f>
        <v>40</v>
      </c>
      <c r="J106" s="567">
        <f>SUM(H106+I106)</f>
        <v>40</v>
      </c>
      <c r="K106" s="325"/>
      <c r="L106" s="325"/>
      <c r="M106" s="325"/>
    </row>
    <row r="107" spans="1:13" s="57" customFormat="1" ht="21.75" customHeight="1">
      <c r="A107" s="1625"/>
      <c r="B107" s="1630"/>
      <c r="C107" s="1596"/>
      <c r="D107" s="236" t="s">
        <v>106</v>
      </c>
      <c r="E107" s="1592" t="s">
        <v>107</v>
      </c>
      <c r="F107" s="1593"/>
      <c r="G107" s="1594"/>
      <c r="H107" s="424"/>
      <c r="I107" s="570">
        <f>I106</f>
        <v>40</v>
      </c>
      <c r="J107" s="236">
        <f>J106</f>
        <v>40</v>
      </c>
      <c r="K107" s="325"/>
      <c r="L107" s="325"/>
      <c r="M107" s="325"/>
    </row>
    <row r="108" spans="1:13" s="57" customFormat="1" ht="22.5" customHeight="1">
      <c r="A108" s="1625"/>
      <c r="B108" s="1630"/>
      <c r="C108" s="1654"/>
      <c r="D108" s="236" t="s">
        <v>108</v>
      </c>
      <c r="E108" s="1643" t="s">
        <v>109</v>
      </c>
      <c r="F108" s="1644"/>
      <c r="G108" s="1645"/>
      <c r="H108" s="424"/>
      <c r="I108" s="419"/>
      <c r="J108" s="412"/>
      <c r="K108" s="325"/>
      <c r="L108" s="325"/>
      <c r="M108" s="325"/>
    </row>
    <row r="109" spans="1:13" s="57" customFormat="1" ht="51" customHeight="1">
      <c r="A109" s="1625"/>
      <c r="B109" s="1630"/>
      <c r="C109" s="1595" t="s">
        <v>61</v>
      </c>
      <c r="D109" s="1592" t="s">
        <v>325</v>
      </c>
      <c r="E109" s="1593"/>
      <c r="F109" s="1593"/>
      <c r="G109" s="1594"/>
      <c r="H109" s="424"/>
      <c r="I109" s="419"/>
      <c r="J109" s="409"/>
      <c r="K109" s="325"/>
      <c r="L109" s="325"/>
      <c r="M109" s="325"/>
    </row>
    <row r="110" spans="1:13" s="57" customFormat="1" ht="24.75" customHeight="1">
      <c r="A110" s="1625"/>
      <c r="B110" s="1630"/>
      <c r="C110" s="1596"/>
      <c r="D110" s="236" t="s">
        <v>106</v>
      </c>
      <c r="E110" s="1592" t="s">
        <v>110</v>
      </c>
      <c r="F110" s="1593"/>
      <c r="G110" s="1594"/>
      <c r="H110" s="424"/>
      <c r="I110" s="419"/>
      <c r="J110" s="412"/>
      <c r="K110" s="325"/>
      <c r="L110" s="325"/>
      <c r="M110" s="325"/>
    </row>
    <row r="111" spans="1:13" s="57" customFormat="1" ht="21" customHeight="1">
      <c r="A111" s="1625"/>
      <c r="B111" s="1630"/>
      <c r="C111" s="1654"/>
      <c r="D111" s="236" t="s">
        <v>108</v>
      </c>
      <c r="E111" s="1592" t="s">
        <v>111</v>
      </c>
      <c r="F111" s="1593"/>
      <c r="G111" s="1594"/>
      <c r="H111" s="424"/>
      <c r="I111" s="413"/>
      <c r="J111" s="409"/>
      <c r="K111" s="325"/>
      <c r="L111" s="325"/>
      <c r="M111" s="325"/>
    </row>
    <row r="112" spans="1:13" s="57" customFormat="1" ht="31.5" customHeight="1">
      <c r="A112" s="1625"/>
      <c r="B112" s="1630"/>
      <c r="C112" s="1595" t="s">
        <v>63</v>
      </c>
      <c r="D112" s="1592" t="s">
        <v>112</v>
      </c>
      <c r="E112" s="1593"/>
      <c r="F112" s="1593"/>
      <c r="G112" s="1594"/>
      <c r="H112" s="424"/>
      <c r="I112" s="566">
        <f>PENELITIAN!N37</f>
        <v>113.5</v>
      </c>
      <c r="J112" s="566">
        <f>I112</f>
        <v>113.5</v>
      </c>
      <c r="K112" s="325"/>
      <c r="L112" s="325"/>
      <c r="M112" s="325"/>
    </row>
    <row r="113" spans="1:13" s="57" customFormat="1" ht="51" customHeight="1">
      <c r="A113" s="1625"/>
      <c r="B113" s="1630"/>
      <c r="C113" s="1596"/>
      <c r="D113" s="236" t="s">
        <v>106</v>
      </c>
      <c r="E113" s="1587" t="s">
        <v>113</v>
      </c>
      <c r="F113" s="1587"/>
      <c r="G113" s="1587"/>
      <c r="H113" s="424"/>
      <c r="I113" s="570">
        <f>PENELITIAN!N38</f>
        <v>24</v>
      </c>
      <c r="J113" s="236">
        <f>I113</f>
        <v>24</v>
      </c>
      <c r="K113" s="325"/>
      <c r="L113" s="325"/>
      <c r="M113" s="325"/>
    </row>
    <row r="114" spans="1:13" s="57" customFormat="1" ht="39" customHeight="1">
      <c r="A114" s="1625"/>
      <c r="B114" s="1630"/>
      <c r="C114" s="1596"/>
      <c r="D114" s="236" t="s">
        <v>108</v>
      </c>
      <c r="E114" s="1587" t="s">
        <v>114</v>
      </c>
      <c r="F114" s="1587"/>
      <c r="G114" s="1587"/>
      <c r="H114" s="424"/>
      <c r="I114" s="419"/>
      <c r="J114" s="412"/>
      <c r="K114" s="325"/>
      <c r="L114" s="325"/>
      <c r="M114" s="325"/>
    </row>
    <row r="115" spans="1:13" s="57" customFormat="1" ht="36.75" customHeight="1">
      <c r="A115" s="1625"/>
      <c r="B115" s="1630"/>
      <c r="C115" s="1596"/>
      <c r="D115" s="236" t="s">
        <v>115</v>
      </c>
      <c r="E115" s="1587" t="s">
        <v>116</v>
      </c>
      <c r="F115" s="1587"/>
      <c r="G115" s="1587"/>
      <c r="H115" s="424"/>
      <c r="I115" s="570">
        <f>PENELITIAN!N47</f>
        <v>36</v>
      </c>
      <c r="J115" s="236">
        <f>I115+H115</f>
        <v>36</v>
      </c>
      <c r="K115" s="325"/>
      <c r="L115" s="325"/>
      <c r="M115" s="325"/>
    </row>
    <row r="116" spans="1:13" s="57" customFormat="1" ht="21" customHeight="1">
      <c r="A116" s="1625"/>
      <c r="B116" s="1630"/>
      <c r="C116" s="1596"/>
      <c r="D116" s="326" t="s">
        <v>117</v>
      </c>
      <c r="E116" s="327" t="s">
        <v>59</v>
      </c>
      <c r="F116" s="1592" t="s">
        <v>118</v>
      </c>
      <c r="G116" s="1594"/>
      <c r="H116" s="424"/>
      <c r="I116" s="413"/>
      <c r="J116" s="409"/>
      <c r="K116" s="325"/>
      <c r="L116" s="325"/>
      <c r="M116" s="325"/>
    </row>
    <row r="117" spans="1:13" s="57" customFormat="1" ht="34.5" customHeight="1">
      <c r="A117" s="1625"/>
      <c r="B117" s="1630"/>
      <c r="C117" s="1596"/>
      <c r="D117" s="326"/>
      <c r="E117" s="327" t="s">
        <v>61</v>
      </c>
      <c r="F117" s="1592" t="s">
        <v>326</v>
      </c>
      <c r="G117" s="1594"/>
      <c r="H117" s="424"/>
      <c r="I117" s="302"/>
      <c r="J117" s="325"/>
      <c r="K117" s="325"/>
      <c r="L117" s="325"/>
      <c r="M117" s="325"/>
    </row>
    <row r="118" spans="1:13" s="57" customFormat="1" ht="75" customHeight="1">
      <c r="A118" s="1625"/>
      <c r="B118" s="1630"/>
      <c r="C118" s="1596"/>
      <c r="D118" s="1595" t="s">
        <v>119</v>
      </c>
      <c r="E118" s="328" t="s">
        <v>59</v>
      </c>
      <c r="F118" s="1664" t="s">
        <v>120</v>
      </c>
      <c r="G118" s="1665"/>
      <c r="H118" s="425"/>
      <c r="I118" s="426"/>
      <c r="J118" s="425"/>
      <c r="K118" s="1652"/>
      <c r="L118" s="1652"/>
      <c r="M118" s="1652"/>
    </row>
    <row r="119" spans="1:13" s="57" customFormat="1" ht="30" customHeight="1">
      <c r="A119" s="1626"/>
      <c r="B119" s="1631"/>
      <c r="C119" s="1654"/>
      <c r="D119" s="1654"/>
      <c r="E119" s="329" t="s">
        <v>61</v>
      </c>
      <c r="F119" s="1643" t="s">
        <v>327</v>
      </c>
      <c r="G119" s="1645"/>
      <c r="H119" s="421"/>
      <c r="I119" s="1154">
        <f>PENELITIAN!N69</f>
        <v>21</v>
      </c>
      <c r="J119" s="1154">
        <f>I119</f>
        <v>21</v>
      </c>
      <c r="K119" s="1653"/>
      <c r="L119" s="1653"/>
      <c r="M119" s="1653"/>
    </row>
    <row r="120" spans="1:13" s="57" customFormat="1" ht="46.5" customHeight="1">
      <c r="A120" s="1627"/>
      <c r="B120" s="1632"/>
      <c r="C120" s="1595"/>
      <c r="D120" s="330"/>
      <c r="E120" s="331" t="s">
        <v>63</v>
      </c>
      <c r="F120" s="1643" t="s">
        <v>328</v>
      </c>
      <c r="G120" s="1645"/>
      <c r="H120" s="424"/>
      <c r="I120" s="570"/>
      <c r="J120" s="236"/>
      <c r="K120" s="325"/>
      <c r="L120" s="325"/>
      <c r="M120" s="325"/>
    </row>
    <row r="121" spans="1:13" s="57" customFormat="1" ht="19.5" customHeight="1">
      <c r="A121" s="1628"/>
      <c r="B121" s="1630"/>
      <c r="C121" s="1596"/>
      <c r="D121" s="330" t="s">
        <v>121</v>
      </c>
      <c r="E121" s="1587" t="s">
        <v>122</v>
      </c>
      <c r="F121" s="1587"/>
      <c r="G121" s="1587"/>
      <c r="H121" s="314"/>
      <c r="I121" s="302">
        <f>PENELITIAN!N88</f>
        <v>32.5</v>
      </c>
      <c r="J121" s="274">
        <f>I121</f>
        <v>32.5</v>
      </c>
      <c r="K121" s="325"/>
      <c r="L121" s="325"/>
      <c r="M121" s="325"/>
    </row>
    <row r="122" spans="1:13" s="57" customFormat="1" ht="45.75" customHeight="1">
      <c r="A122" s="1628"/>
      <c r="B122" s="1631"/>
      <c r="C122" s="1654"/>
      <c r="D122" s="236" t="s">
        <v>123</v>
      </c>
      <c r="E122" s="1587" t="s">
        <v>124</v>
      </c>
      <c r="F122" s="1587"/>
      <c r="G122" s="1587"/>
      <c r="H122" s="314"/>
      <c r="I122" s="302"/>
      <c r="J122" s="274"/>
      <c r="K122" s="325"/>
      <c r="L122" s="325"/>
      <c r="M122" s="325"/>
    </row>
    <row r="123" spans="1:13" s="57" customFormat="1" ht="32.25" customHeight="1">
      <c r="A123" s="1628"/>
      <c r="B123" s="1595">
        <v>2</v>
      </c>
      <c r="C123" s="1661" t="s">
        <v>125</v>
      </c>
      <c r="D123" s="1662"/>
      <c r="E123" s="1662"/>
      <c r="F123" s="1662"/>
      <c r="G123" s="1663"/>
      <c r="H123" s="238"/>
      <c r="I123" s="304"/>
      <c r="J123" s="274"/>
      <c r="K123" s="325"/>
      <c r="L123" s="325"/>
      <c r="M123" s="325"/>
    </row>
    <row r="124" spans="1:13" s="57" customFormat="1" ht="31.5" customHeight="1">
      <c r="A124" s="1628"/>
      <c r="B124" s="1596"/>
      <c r="C124" s="1595" t="s">
        <v>59</v>
      </c>
      <c r="D124" s="1589" t="s">
        <v>126</v>
      </c>
      <c r="E124" s="1590"/>
      <c r="F124" s="1590"/>
      <c r="G124" s="1591"/>
      <c r="H124" s="314"/>
      <c r="I124" s="1490">
        <f>PENELITIAN!N139</f>
        <v>19.66333333333333</v>
      </c>
      <c r="J124" s="562">
        <f>I124</f>
        <v>19.66333333333333</v>
      </c>
      <c r="K124" s="281"/>
      <c r="L124" s="281"/>
      <c r="M124" s="281"/>
    </row>
    <row r="125" spans="1:13" s="57" customFormat="1" ht="29.25" customHeight="1">
      <c r="A125" s="1628"/>
      <c r="B125" s="1596"/>
      <c r="C125" s="1596"/>
      <c r="D125" s="332" t="s">
        <v>106</v>
      </c>
      <c r="E125" s="1592" t="s">
        <v>127</v>
      </c>
      <c r="F125" s="1593"/>
      <c r="G125" s="1594"/>
      <c r="H125" s="314"/>
      <c r="I125" s="302">
        <f>PENELITIAN!N140</f>
        <v>18.329999999999998</v>
      </c>
      <c r="J125" s="274">
        <f>I125</f>
        <v>18.329999999999998</v>
      </c>
      <c r="K125" s="325"/>
      <c r="L125" s="325"/>
      <c r="M125" s="325"/>
    </row>
    <row r="126" spans="1:13" s="57" customFormat="1" ht="29.25" customHeight="1">
      <c r="A126" s="1628"/>
      <c r="B126" s="1596"/>
      <c r="C126" s="1596"/>
      <c r="D126" s="246" t="s">
        <v>108</v>
      </c>
      <c r="E126" s="1611" t="s">
        <v>128</v>
      </c>
      <c r="F126" s="1612"/>
      <c r="G126" s="1613"/>
      <c r="H126" s="314"/>
      <c r="I126" s="304"/>
      <c r="J126" s="288"/>
      <c r="K126" s="325"/>
      <c r="L126" s="325"/>
      <c r="M126" s="325"/>
    </row>
    <row r="127" spans="1:13" s="57" customFormat="1" ht="21" customHeight="1">
      <c r="A127" s="1628"/>
      <c r="B127" s="1596"/>
      <c r="C127" s="1596"/>
      <c r="D127" s="332" t="s">
        <v>115</v>
      </c>
      <c r="E127" s="1592" t="s">
        <v>110</v>
      </c>
      <c r="F127" s="1593"/>
      <c r="G127" s="1594"/>
      <c r="H127" s="314"/>
      <c r="I127" s="302"/>
      <c r="J127" s="274"/>
      <c r="K127" s="325"/>
      <c r="L127" s="325"/>
      <c r="M127" s="325"/>
    </row>
    <row r="128" spans="1:13" s="57" customFormat="1" ht="21" customHeight="1">
      <c r="A128" s="1628"/>
      <c r="B128" s="1596"/>
      <c r="C128" s="1596"/>
      <c r="D128" s="236" t="s">
        <v>117</v>
      </c>
      <c r="E128" s="1592" t="s">
        <v>111</v>
      </c>
      <c r="F128" s="1593"/>
      <c r="G128" s="1594"/>
      <c r="H128" s="314"/>
      <c r="I128" s="571">
        <f>PENELITIAN!N151</f>
        <v>1.3333333333333333</v>
      </c>
      <c r="J128" s="555">
        <f>I128</f>
        <v>1.3333333333333333</v>
      </c>
      <c r="K128" s="325"/>
      <c r="L128" s="325"/>
      <c r="M128" s="325"/>
    </row>
    <row r="129" spans="1:13" s="57" customFormat="1" ht="29.25" customHeight="1">
      <c r="A129" s="1628"/>
      <c r="B129" s="1596"/>
      <c r="C129" s="1595" t="s">
        <v>61</v>
      </c>
      <c r="D129" s="1590" t="s">
        <v>129</v>
      </c>
      <c r="E129" s="1590"/>
      <c r="F129" s="1590"/>
      <c r="G129" s="1591"/>
      <c r="H129" s="314"/>
      <c r="I129" s="296"/>
      <c r="J129" s="290"/>
      <c r="K129" s="281"/>
      <c r="L129" s="281"/>
      <c r="M129" s="281"/>
    </row>
    <row r="130" spans="1:13" s="57" customFormat="1" ht="21" customHeight="1">
      <c r="A130" s="1628"/>
      <c r="B130" s="1596"/>
      <c r="C130" s="1596"/>
      <c r="D130" s="333" t="s">
        <v>106</v>
      </c>
      <c r="E130" s="1611" t="s">
        <v>110</v>
      </c>
      <c r="F130" s="1612"/>
      <c r="G130" s="1613"/>
      <c r="H130" s="314"/>
      <c r="I130" s="571">
        <f>PENELITIAN!N158</f>
        <v>11</v>
      </c>
      <c r="J130" s="555">
        <f>I130</f>
        <v>11</v>
      </c>
      <c r="K130" s="325"/>
      <c r="L130" s="325"/>
      <c r="M130" s="325"/>
    </row>
    <row r="131" spans="1:13" s="57" customFormat="1" ht="21" customHeight="1">
      <c r="A131" s="1628"/>
      <c r="B131" s="1596"/>
      <c r="C131" s="1654"/>
      <c r="D131" s="334" t="s">
        <v>108</v>
      </c>
      <c r="E131" s="1592" t="s">
        <v>111</v>
      </c>
      <c r="F131" s="1593"/>
      <c r="G131" s="1594"/>
      <c r="H131" s="314"/>
      <c r="I131" s="302"/>
      <c r="J131" s="274"/>
      <c r="K131" s="325"/>
      <c r="L131" s="325"/>
      <c r="M131" s="325"/>
    </row>
    <row r="132" spans="1:13" s="57" customFormat="1" ht="44.25" customHeight="1">
      <c r="A132" s="1628"/>
      <c r="B132" s="1596"/>
      <c r="C132" s="1595" t="s">
        <v>63</v>
      </c>
      <c r="D132" s="1655" t="s">
        <v>130</v>
      </c>
      <c r="E132" s="1656"/>
      <c r="F132" s="1656"/>
      <c r="G132" s="1657"/>
      <c r="H132" s="314"/>
      <c r="I132" s="562"/>
      <c r="J132" s="562"/>
      <c r="K132" s="281"/>
      <c r="L132" s="281"/>
      <c r="M132" s="281"/>
    </row>
    <row r="133" spans="1:13" s="57" customFormat="1" ht="21" customHeight="1">
      <c r="A133" s="1628"/>
      <c r="B133" s="1596"/>
      <c r="C133" s="1596"/>
      <c r="D133" s="236" t="s">
        <v>106</v>
      </c>
      <c r="E133" s="1592" t="s">
        <v>110</v>
      </c>
      <c r="F133" s="1593"/>
      <c r="G133" s="1594"/>
      <c r="H133" s="314"/>
      <c r="I133" s="570"/>
      <c r="J133" s="236"/>
      <c r="K133" s="325"/>
      <c r="L133" s="325"/>
      <c r="M133" s="325"/>
    </row>
    <row r="134" spans="1:13" s="57" customFormat="1" ht="21" customHeight="1">
      <c r="A134" s="1628"/>
      <c r="B134" s="1596"/>
      <c r="C134" s="1654"/>
      <c r="D134" s="246" t="s">
        <v>108</v>
      </c>
      <c r="E134" s="1611" t="s">
        <v>111</v>
      </c>
      <c r="F134" s="1612"/>
      <c r="G134" s="1613"/>
      <c r="H134" s="314"/>
      <c r="I134" s="570"/>
      <c r="J134" s="236"/>
      <c r="K134" s="325"/>
      <c r="L134" s="325"/>
      <c r="M134" s="325"/>
    </row>
    <row r="135" spans="1:13" s="57" customFormat="1" ht="46.5" customHeight="1">
      <c r="A135" s="1628"/>
      <c r="B135" s="1596"/>
      <c r="C135" s="1595" t="s">
        <v>65</v>
      </c>
      <c r="D135" s="1589" t="s">
        <v>131</v>
      </c>
      <c r="E135" s="1590"/>
      <c r="F135" s="1590"/>
      <c r="G135" s="1591"/>
      <c r="H135" s="314"/>
      <c r="I135" s="413"/>
      <c r="J135" s="427"/>
      <c r="K135" s="281"/>
      <c r="L135" s="281"/>
      <c r="M135" s="281"/>
    </row>
    <row r="136" spans="1:13" s="57" customFormat="1" ht="21" customHeight="1">
      <c r="A136" s="1628"/>
      <c r="B136" s="1596"/>
      <c r="C136" s="1596"/>
      <c r="D136" s="332" t="s">
        <v>106</v>
      </c>
      <c r="E136" s="1611" t="s">
        <v>110</v>
      </c>
      <c r="F136" s="1612"/>
      <c r="G136" s="1613"/>
      <c r="H136" s="314"/>
      <c r="I136" s="413"/>
      <c r="J136" s="409"/>
      <c r="K136" s="325"/>
      <c r="L136" s="325"/>
      <c r="M136" s="325"/>
    </row>
    <row r="137" spans="1:13" s="57" customFormat="1" ht="21" customHeight="1">
      <c r="A137" s="1628"/>
      <c r="B137" s="1596"/>
      <c r="C137" s="1654"/>
      <c r="D137" s="236" t="s">
        <v>108</v>
      </c>
      <c r="E137" s="1592" t="s">
        <v>111</v>
      </c>
      <c r="F137" s="1593"/>
      <c r="G137" s="1594"/>
      <c r="H137" s="314"/>
      <c r="I137" s="413"/>
      <c r="J137" s="409"/>
      <c r="K137" s="325"/>
      <c r="L137" s="325"/>
      <c r="M137" s="325"/>
    </row>
    <row r="138" spans="1:13" s="57" customFormat="1" ht="30" customHeight="1">
      <c r="A138" s="1628"/>
      <c r="B138" s="1596"/>
      <c r="C138" s="326" t="s">
        <v>132</v>
      </c>
      <c r="D138" s="335"/>
      <c r="E138" s="1589" t="s">
        <v>133</v>
      </c>
      <c r="F138" s="1590"/>
      <c r="G138" s="1591"/>
      <c r="H138" s="314"/>
      <c r="I138" s="419"/>
      <c r="J138" s="412"/>
      <c r="K138" s="281"/>
      <c r="L138" s="281"/>
      <c r="M138" s="281"/>
    </row>
    <row r="139" spans="1:13" s="57" customFormat="1" ht="44.25" customHeight="1">
      <c r="A139" s="1628"/>
      <c r="B139" s="336">
        <v>3</v>
      </c>
      <c r="C139" s="1655" t="s">
        <v>134</v>
      </c>
      <c r="D139" s="1656"/>
      <c r="E139" s="1656"/>
      <c r="F139" s="1656"/>
      <c r="G139" s="1657"/>
      <c r="H139" s="238"/>
      <c r="I139" s="302"/>
      <c r="J139" s="274"/>
      <c r="K139" s="325"/>
      <c r="L139" s="325"/>
      <c r="M139" s="325"/>
    </row>
    <row r="140" spans="1:13" s="57" customFormat="1" ht="29.25" customHeight="1">
      <c r="A140" s="1628"/>
      <c r="B140" s="337">
        <v>4</v>
      </c>
      <c r="C140" s="1658" t="s">
        <v>135</v>
      </c>
      <c r="D140" s="1659"/>
      <c r="E140" s="1659"/>
      <c r="F140" s="1659"/>
      <c r="G140" s="1660"/>
      <c r="H140" s="238"/>
      <c r="I140" s="302"/>
      <c r="J140" s="274"/>
      <c r="K140" s="325"/>
      <c r="L140" s="325"/>
      <c r="M140" s="325"/>
    </row>
    <row r="141" spans="1:13" s="57" customFormat="1" ht="30.75" customHeight="1">
      <c r="A141" s="1628"/>
      <c r="B141" s="338">
        <v>5</v>
      </c>
      <c r="C141" s="1611" t="s">
        <v>136</v>
      </c>
      <c r="D141" s="1612"/>
      <c r="E141" s="1612"/>
      <c r="F141" s="1612"/>
      <c r="G141" s="1613"/>
      <c r="H141" s="238"/>
      <c r="I141" s="302"/>
      <c r="J141" s="274"/>
      <c r="K141" s="325"/>
      <c r="L141" s="325"/>
      <c r="M141" s="325"/>
    </row>
    <row r="142" spans="1:13" s="57" customFormat="1" ht="52.5" customHeight="1">
      <c r="A142" s="1628"/>
      <c r="B142" s="1597">
        <v>6</v>
      </c>
      <c r="C142" s="1589" t="s">
        <v>137</v>
      </c>
      <c r="D142" s="1590"/>
      <c r="E142" s="1590"/>
      <c r="F142" s="1590"/>
      <c r="G142" s="1591"/>
      <c r="H142" s="314"/>
      <c r="I142" s="302"/>
      <c r="J142" s="274"/>
      <c r="K142" s="325"/>
      <c r="L142" s="325"/>
      <c r="M142" s="325"/>
    </row>
    <row r="143" spans="1:13" s="57" customFormat="1" ht="36.75" customHeight="1">
      <c r="A143" s="1628"/>
      <c r="B143" s="1598"/>
      <c r="C143" s="331" t="s">
        <v>59</v>
      </c>
      <c r="D143" s="1589" t="s">
        <v>138</v>
      </c>
      <c r="E143" s="1590"/>
      <c r="F143" s="1590"/>
      <c r="G143" s="1591"/>
      <c r="H143" s="314"/>
      <c r="I143" s="302"/>
      <c r="J143" s="274"/>
      <c r="K143" s="325"/>
      <c r="L143" s="325"/>
      <c r="M143" s="325"/>
    </row>
    <row r="144" spans="1:13" s="60" customFormat="1" ht="28.5" customHeight="1">
      <c r="A144" s="1628"/>
      <c r="B144" s="1598"/>
      <c r="C144" s="327" t="s">
        <v>61</v>
      </c>
      <c r="D144" s="1592" t="s">
        <v>139</v>
      </c>
      <c r="E144" s="1593"/>
      <c r="F144" s="1593"/>
      <c r="G144" s="1594"/>
      <c r="H144" s="238"/>
      <c r="I144" s="302"/>
      <c r="J144" s="274"/>
      <c r="K144" s="325"/>
      <c r="L144" s="325"/>
      <c r="M144" s="325"/>
    </row>
    <row r="145" spans="1:13" s="60" customFormat="1" ht="33" customHeight="1">
      <c r="A145" s="1628"/>
      <c r="B145" s="1598"/>
      <c r="C145" s="327" t="s">
        <v>63</v>
      </c>
      <c r="D145" s="1592" t="s">
        <v>140</v>
      </c>
      <c r="E145" s="1593"/>
      <c r="F145" s="1593"/>
      <c r="G145" s="1594"/>
      <c r="H145" s="238"/>
      <c r="I145" s="302"/>
      <c r="J145" s="274"/>
      <c r="K145" s="325"/>
      <c r="L145" s="325"/>
      <c r="M145" s="325"/>
    </row>
    <row r="146" spans="1:13" s="60" customFormat="1" ht="20.25" customHeight="1">
      <c r="A146" s="1628"/>
      <c r="B146" s="1598"/>
      <c r="C146" s="327" t="s">
        <v>65</v>
      </c>
      <c r="D146" s="1592" t="s">
        <v>111</v>
      </c>
      <c r="E146" s="1593"/>
      <c r="F146" s="1593"/>
      <c r="G146" s="1594"/>
      <c r="H146" s="238"/>
      <c r="I146" s="302"/>
      <c r="J146" s="274"/>
      <c r="K146" s="325"/>
      <c r="L146" s="325"/>
      <c r="M146" s="325"/>
    </row>
    <row r="147" spans="1:13" s="57" customFormat="1" ht="51" customHeight="1">
      <c r="A147" s="1628"/>
      <c r="B147" s="1598"/>
      <c r="C147" s="327" t="s">
        <v>132</v>
      </c>
      <c r="D147" s="1589" t="s">
        <v>141</v>
      </c>
      <c r="E147" s="1590"/>
      <c r="F147" s="1590"/>
      <c r="G147" s="1591"/>
      <c r="H147" s="238"/>
      <c r="I147" s="302"/>
      <c r="J147" s="274"/>
      <c r="K147" s="325"/>
      <c r="L147" s="325"/>
      <c r="M147" s="325"/>
    </row>
    <row r="148" spans="1:13" s="57" customFormat="1" ht="49.5" customHeight="1">
      <c r="A148" s="1628"/>
      <c r="B148" s="1598"/>
      <c r="C148" s="327" t="s">
        <v>142</v>
      </c>
      <c r="D148" s="1589" t="s">
        <v>143</v>
      </c>
      <c r="E148" s="1590"/>
      <c r="F148" s="1590"/>
      <c r="G148" s="1591"/>
      <c r="H148" s="246"/>
      <c r="I148" s="246"/>
      <c r="J148" s="246"/>
      <c r="K148" s="246"/>
      <c r="L148" s="246"/>
      <c r="M148" s="246"/>
    </row>
    <row r="149" spans="1:13" s="57" customFormat="1" ht="102.75" customHeight="1">
      <c r="A149" s="1628"/>
      <c r="B149" s="1598"/>
      <c r="C149" s="327" t="s">
        <v>144</v>
      </c>
      <c r="D149" s="1589" t="s">
        <v>145</v>
      </c>
      <c r="E149" s="1590"/>
      <c r="F149" s="1590"/>
      <c r="G149" s="1591"/>
      <c r="H149" s="246"/>
      <c r="I149" s="246"/>
      <c r="J149" s="246"/>
      <c r="K149" s="246"/>
      <c r="L149" s="246"/>
      <c r="M149" s="246"/>
    </row>
    <row r="150" spans="1:13" s="57" customFormat="1" ht="63" customHeight="1">
      <c r="A150" s="1629"/>
      <c r="B150" s="338">
        <v>7</v>
      </c>
      <c r="C150" s="1589" t="s">
        <v>146</v>
      </c>
      <c r="D150" s="1590"/>
      <c r="E150" s="1590"/>
      <c r="F150" s="1590"/>
      <c r="G150" s="1591"/>
      <c r="H150" s="314"/>
      <c r="I150" s="302"/>
      <c r="J150" s="274"/>
      <c r="K150" s="325"/>
      <c r="L150" s="325"/>
      <c r="M150" s="325"/>
    </row>
    <row r="151" spans="1:13" s="57" customFormat="1" ht="21" customHeight="1">
      <c r="A151" s="1627"/>
      <c r="B151" s="1597"/>
      <c r="C151" s="327">
        <v>1</v>
      </c>
      <c r="D151" s="1592" t="s">
        <v>147</v>
      </c>
      <c r="E151" s="1593"/>
      <c r="F151" s="1593"/>
      <c r="G151" s="1594"/>
      <c r="H151" s="314"/>
      <c r="I151" s="302"/>
      <c r="J151" s="274"/>
      <c r="K151" s="325"/>
      <c r="L151" s="325"/>
      <c r="M151" s="325"/>
    </row>
    <row r="152" spans="1:13" s="57" customFormat="1" ht="21" customHeight="1">
      <c r="A152" s="1628"/>
      <c r="B152" s="1598"/>
      <c r="C152" s="327">
        <v>2</v>
      </c>
      <c r="D152" s="1611" t="s">
        <v>148</v>
      </c>
      <c r="E152" s="1612"/>
      <c r="F152" s="1612"/>
      <c r="G152" s="1613"/>
      <c r="H152" s="314"/>
      <c r="I152" s="302"/>
      <c r="J152" s="274"/>
      <c r="K152" s="325"/>
      <c r="L152" s="325"/>
      <c r="M152" s="325"/>
    </row>
    <row r="153" spans="1:13" s="57" customFormat="1" ht="21" customHeight="1">
      <c r="A153" s="1628"/>
      <c r="B153" s="1599"/>
      <c r="C153" s="327">
        <v>3</v>
      </c>
      <c r="D153" s="1592" t="s">
        <v>149</v>
      </c>
      <c r="E153" s="1593"/>
      <c r="F153" s="1593"/>
      <c r="G153" s="1594"/>
      <c r="H153" s="238"/>
      <c r="I153" s="302"/>
      <c r="J153" s="274"/>
      <c r="K153" s="325"/>
      <c r="L153" s="325"/>
      <c r="M153" s="325"/>
    </row>
    <row r="154" spans="1:13" s="57" customFormat="1" ht="33.75" customHeight="1">
      <c r="A154" s="1628"/>
      <c r="B154" s="245">
        <v>8</v>
      </c>
      <c r="C154" s="1643" t="s">
        <v>150</v>
      </c>
      <c r="D154" s="1644"/>
      <c r="E154" s="1644"/>
      <c r="F154" s="1644"/>
      <c r="G154" s="1645"/>
      <c r="H154" s="238"/>
      <c r="I154" s="302"/>
      <c r="J154" s="274"/>
      <c r="K154" s="325"/>
      <c r="L154" s="325"/>
      <c r="M154" s="325"/>
    </row>
    <row r="155" spans="1:13" s="58" customFormat="1" ht="22.5" customHeight="1">
      <c r="A155" s="324" t="s">
        <v>151</v>
      </c>
      <c r="B155" s="1634" t="s">
        <v>152</v>
      </c>
      <c r="C155" s="1635"/>
      <c r="D155" s="1635"/>
      <c r="E155" s="1635"/>
      <c r="F155" s="1635"/>
      <c r="G155" s="1636"/>
      <c r="H155" s="1570">
        <v>31</v>
      </c>
      <c r="I155" s="562">
        <f>PENGABDIAN!L86</f>
        <v>28</v>
      </c>
      <c r="J155" s="557">
        <f>I155+H155</f>
        <v>59</v>
      </c>
      <c r="K155" s="339"/>
      <c r="L155" s="339"/>
      <c r="M155" s="339"/>
    </row>
    <row r="156" spans="1:13" ht="20.149999999999999" customHeight="1">
      <c r="A156" s="286"/>
      <c r="B156" s="273">
        <v>1</v>
      </c>
      <c r="C156" s="1608" t="s">
        <v>153</v>
      </c>
      <c r="D156" s="1609"/>
      <c r="E156" s="1609"/>
      <c r="F156" s="1609"/>
      <c r="G156" s="1610"/>
      <c r="H156" s="301"/>
      <c r="I156" s="302"/>
      <c r="J156" s="274"/>
      <c r="K156" s="255"/>
      <c r="L156" s="255"/>
      <c r="M156" s="255"/>
    </row>
    <row r="157" spans="1:13" ht="51" customHeight="1">
      <c r="A157" s="286"/>
      <c r="B157" s="276"/>
      <c r="C157" s="305"/>
      <c r="D157" s="1646" t="s">
        <v>154</v>
      </c>
      <c r="E157" s="1647"/>
      <c r="F157" s="1647"/>
      <c r="G157" s="1648"/>
      <c r="H157" s="301"/>
      <c r="I157" s="302"/>
      <c r="J157" s="274"/>
      <c r="K157" s="255"/>
      <c r="L157" s="255"/>
      <c r="M157" s="255"/>
    </row>
    <row r="158" spans="1:13" ht="31.5" customHeight="1">
      <c r="A158" s="286"/>
      <c r="B158" s="266">
        <v>2</v>
      </c>
      <c r="C158" s="1649" t="s">
        <v>155</v>
      </c>
      <c r="D158" s="1650"/>
      <c r="E158" s="1650"/>
      <c r="F158" s="1650"/>
      <c r="G158" s="1651"/>
      <c r="H158" s="340"/>
      <c r="I158" s="311"/>
      <c r="J158" s="312"/>
      <c r="K158" s="313"/>
      <c r="L158" s="313"/>
      <c r="M158" s="313"/>
    </row>
    <row r="159" spans="1:13" ht="33" customHeight="1">
      <c r="A159" s="315"/>
      <c r="B159" s="276"/>
      <c r="C159" s="305"/>
      <c r="D159" s="1637" t="s">
        <v>156</v>
      </c>
      <c r="E159" s="1638"/>
      <c r="F159" s="1638"/>
      <c r="G159" s="1639"/>
      <c r="H159" s="301"/>
      <c r="I159" s="302"/>
      <c r="J159" s="274"/>
      <c r="K159" s="309"/>
      <c r="L159" s="255"/>
      <c r="M159" s="255"/>
    </row>
    <row r="160" spans="1:13" ht="30.75" customHeight="1">
      <c r="A160" s="286"/>
      <c r="B160" s="266">
        <v>3</v>
      </c>
      <c r="C160" s="1637" t="s">
        <v>157</v>
      </c>
      <c r="D160" s="1638"/>
      <c r="E160" s="1638"/>
      <c r="F160" s="1638"/>
      <c r="G160" s="1639"/>
      <c r="H160" s="301"/>
      <c r="I160" s="572">
        <f>PENGABDIAN!L30</f>
        <v>12</v>
      </c>
      <c r="J160" s="573">
        <f>I160</f>
        <v>12</v>
      </c>
      <c r="K160" s="255"/>
      <c r="L160" s="255"/>
      <c r="M160" s="255"/>
    </row>
    <row r="161" spans="1:13" ht="20.149999999999999" customHeight="1">
      <c r="A161" s="286"/>
      <c r="B161" s="276"/>
      <c r="C161" s="341">
        <v>1</v>
      </c>
      <c r="D161" s="1608" t="s">
        <v>158</v>
      </c>
      <c r="E161" s="1609"/>
      <c r="F161" s="1609"/>
      <c r="G161" s="1610"/>
      <c r="H161" s="301"/>
      <c r="I161" s="302"/>
      <c r="J161" s="274"/>
      <c r="K161" s="255"/>
      <c r="L161" s="255"/>
      <c r="M161" s="255"/>
    </row>
    <row r="162" spans="1:13" ht="20.149999999999999" customHeight="1">
      <c r="A162" s="286"/>
      <c r="B162" s="289"/>
      <c r="C162" s="342"/>
      <c r="D162" s="273" t="s">
        <v>14</v>
      </c>
      <c r="E162" s="1600" t="s">
        <v>159</v>
      </c>
      <c r="F162" s="1600"/>
      <c r="G162" s="1600"/>
      <c r="H162" s="301"/>
      <c r="I162" s="302"/>
      <c r="J162" s="274"/>
      <c r="K162" s="255"/>
      <c r="L162" s="255"/>
      <c r="M162" s="255"/>
    </row>
    <row r="163" spans="1:13" ht="20.149999999999999" customHeight="1">
      <c r="A163" s="286"/>
      <c r="B163" s="289"/>
      <c r="C163" s="342"/>
      <c r="D163" s="289"/>
      <c r="E163" s="343" t="s">
        <v>160</v>
      </c>
      <c r="F163" s="344" t="s">
        <v>147</v>
      </c>
      <c r="G163" s="255"/>
      <c r="H163" s="301"/>
      <c r="I163" s="302"/>
      <c r="J163" s="274"/>
      <c r="K163" s="255"/>
      <c r="L163" s="255"/>
      <c r="M163" s="255"/>
    </row>
    <row r="164" spans="1:13" ht="20.149999999999999" customHeight="1">
      <c r="A164" s="286"/>
      <c r="B164" s="289"/>
      <c r="C164" s="342"/>
      <c r="D164" s="289"/>
      <c r="E164" s="343" t="s">
        <v>161</v>
      </c>
      <c r="F164" s="344" t="s">
        <v>148</v>
      </c>
      <c r="G164" s="255"/>
      <c r="H164" s="301"/>
      <c r="I164" s="572">
        <f>PENGABDIAN!L31</f>
        <v>10</v>
      </c>
      <c r="J164" s="573">
        <f>I164</f>
        <v>10</v>
      </c>
      <c r="K164" s="255"/>
      <c r="L164" s="255"/>
      <c r="M164" s="255"/>
    </row>
    <row r="165" spans="1:13" ht="20.149999999999999" customHeight="1">
      <c r="A165" s="286"/>
      <c r="B165" s="289"/>
      <c r="C165" s="345"/>
      <c r="D165" s="276"/>
      <c r="E165" s="343" t="s">
        <v>162</v>
      </c>
      <c r="F165" s="344" t="s">
        <v>149</v>
      </c>
      <c r="G165" s="255"/>
      <c r="H165" s="301"/>
      <c r="I165" s="302"/>
      <c r="J165" s="274"/>
      <c r="K165" s="255"/>
      <c r="L165" s="255"/>
      <c r="M165" s="255"/>
    </row>
    <row r="166" spans="1:13" ht="33" customHeight="1">
      <c r="A166" s="286"/>
      <c r="B166" s="289"/>
      <c r="C166" s="345"/>
      <c r="D166" s="266">
        <v>2</v>
      </c>
      <c r="E166" s="1588" t="s">
        <v>163</v>
      </c>
      <c r="F166" s="1588"/>
      <c r="G166" s="1588"/>
      <c r="H166" s="301"/>
      <c r="I166" s="302"/>
      <c r="J166" s="274"/>
      <c r="K166" s="255"/>
      <c r="L166" s="255"/>
      <c r="M166" s="255"/>
    </row>
    <row r="167" spans="1:13" ht="20.149999999999999" customHeight="1">
      <c r="A167" s="286"/>
      <c r="B167" s="289"/>
      <c r="C167" s="345"/>
      <c r="D167" s="289"/>
      <c r="E167" s="343" t="s">
        <v>160</v>
      </c>
      <c r="F167" s="344" t="s">
        <v>147</v>
      </c>
      <c r="G167" s="255"/>
      <c r="H167" s="301"/>
      <c r="I167" s="302"/>
      <c r="J167" s="274"/>
      <c r="K167" s="255"/>
      <c r="L167" s="255"/>
      <c r="M167" s="255"/>
    </row>
    <row r="168" spans="1:13" ht="20.149999999999999" customHeight="1">
      <c r="A168" s="286"/>
      <c r="B168" s="289"/>
      <c r="C168" s="345"/>
      <c r="D168" s="289"/>
      <c r="E168" s="343" t="s">
        <v>161</v>
      </c>
      <c r="F168" s="344" t="s">
        <v>148</v>
      </c>
      <c r="G168" s="255"/>
      <c r="H168" s="301"/>
      <c r="I168" s="302"/>
      <c r="J168" s="274"/>
      <c r="K168" s="255"/>
      <c r="L168" s="255"/>
      <c r="M168" s="255"/>
    </row>
    <row r="169" spans="1:13" ht="20.149999999999999" customHeight="1">
      <c r="A169" s="286"/>
      <c r="B169" s="289"/>
      <c r="C169" s="345"/>
      <c r="D169" s="289"/>
      <c r="E169" s="343" t="s">
        <v>162</v>
      </c>
      <c r="F169" s="344" t="s">
        <v>149</v>
      </c>
      <c r="G169" s="255"/>
      <c r="H169" s="301"/>
      <c r="I169" s="572">
        <f>PENGABDIAN!L42</f>
        <v>2</v>
      </c>
      <c r="J169" s="573">
        <f>I169</f>
        <v>2</v>
      </c>
      <c r="K169" s="255"/>
      <c r="L169" s="255"/>
      <c r="M169" s="255"/>
    </row>
    <row r="170" spans="1:13" ht="20.149999999999999" customHeight="1">
      <c r="A170" s="286"/>
      <c r="B170" s="276"/>
      <c r="C170" s="346" t="s">
        <v>164</v>
      </c>
      <c r="D170" s="294"/>
      <c r="E170" s="292" t="s">
        <v>165</v>
      </c>
      <c r="F170" s="1609" t="s">
        <v>166</v>
      </c>
      <c r="G170" s="1610"/>
      <c r="H170" s="301"/>
      <c r="I170" s="302"/>
      <c r="J170" s="274"/>
      <c r="K170" s="255"/>
      <c r="L170" s="255"/>
      <c r="M170" s="255"/>
    </row>
    <row r="171" spans="1:13" ht="49.5" customHeight="1">
      <c r="A171" s="286"/>
      <c r="B171" s="266">
        <v>4</v>
      </c>
      <c r="C171" s="1640" t="s">
        <v>167</v>
      </c>
      <c r="D171" s="1641"/>
      <c r="E171" s="1641"/>
      <c r="F171" s="1641"/>
      <c r="G171" s="1642"/>
      <c r="H171" s="303"/>
      <c r="I171" s="572"/>
      <c r="J171" s="573"/>
      <c r="K171" s="255"/>
      <c r="L171" s="255"/>
      <c r="M171" s="255"/>
    </row>
    <row r="172" spans="1:13" ht="20.149999999999999" customHeight="1">
      <c r="A172" s="286"/>
      <c r="B172" s="289"/>
      <c r="C172" s="341" t="s">
        <v>168</v>
      </c>
      <c r="D172" s="1608" t="s">
        <v>169</v>
      </c>
      <c r="E172" s="1609"/>
      <c r="F172" s="1609"/>
      <c r="G172" s="1610"/>
      <c r="H172" s="303"/>
      <c r="I172" s="572">
        <f>PENGABDIAN!L48</f>
        <v>1.5</v>
      </c>
      <c r="J172" s="573">
        <f>I172</f>
        <v>1.5</v>
      </c>
      <c r="K172" s="255"/>
      <c r="L172" s="255"/>
      <c r="M172" s="255"/>
    </row>
    <row r="173" spans="1:13" ht="20.149999999999999" customHeight="1">
      <c r="A173" s="286"/>
      <c r="B173" s="289"/>
      <c r="C173" s="343" t="s">
        <v>170</v>
      </c>
      <c r="D173" s="1608" t="s">
        <v>171</v>
      </c>
      <c r="E173" s="1609"/>
      <c r="F173" s="1609"/>
      <c r="G173" s="1610"/>
      <c r="H173" s="303"/>
      <c r="I173" s="572">
        <f>PENGABDIAN!L51</f>
        <v>13</v>
      </c>
      <c r="J173" s="573">
        <f>I173</f>
        <v>13</v>
      </c>
      <c r="K173" s="255"/>
      <c r="L173" s="255"/>
      <c r="M173" s="255"/>
    </row>
    <row r="174" spans="1:13" ht="20.149999999999999" customHeight="1">
      <c r="A174" s="286"/>
      <c r="B174" s="347"/>
      <c r="C174" s="343" t="s">
        <v>172</v>
      </c>
      <c r="D174" s="1605" t="s">
        <v>173</v>
      </c>
      <c r="E174" s="1606"/>
      <c r="F174" s="1606"/>
      <c r="G174" s="1607"/>
      <c r="H174" s="301"/>
      <c r="I174" s="302"/>
      <c r="J174" s="274"/>
      <c r="K174" s="255"/>
      <c r="L174" s="255"/>
      <c r="M174" s="255"/>
    </row>
    <row r="175" spans="1:13" ht="20.149999999999999" customHeight="1">
      <c r="A175" s="286"/>
      <c r="B175" s="348">
        <v>5</v>
      </c>
      <c r="C175" s="1608" t="s">
        <v>174</v>
      </c>
      <c r="D175" s="1609"/>
      <c r="E175" s="1609"/>
      <c r="F175" s="1609"/>
      <c r="G175" s="1610"/>
      <c r="H175" s="314"/>
      <c r="I175" s="302"/>
      <c r="J175" s="274"/>
      <c r="K175" s="255"/>
      <c r="L175" s="255"/>
      <c r="M175" s="255"/>
    </row>
    <row r="176" spans="1:13" ht="36" customHeight="1">
      <c r="A176" s="286"/>
      <c r="B176" s="347"/>
      <c r="C176" s="349"/>
      <c r="D176" s="1608" t="s">
        <v>175</v>
      </c>
      <c r="E176" s="1609"/>
      <c r="F176" s="1609"/>
      <c r="G176" s="1610"/>
      <c r="H176" s="314"/>
      <c r="I176" s="302"/>
      <c r="J176" s="274"/>
      <c r="K176" s="255"/>
      <c r="L176" s="255"/>
      <c r="M176" s="255"/>
    </row>
    <row r="177" spans="1:13" ht="90" customHeight="1">
      <c r="A177" s="286"/>
      <c r="B177" s="348">
        <v>6</v>
      </c>
      <c r="C177" s="1608" t="s">
        <v>176</v>
      </c>
      <c r="D177" s="1609"/>
      <c r="E177" s="1609"/>
      <c r="F177" s="1609"/>
      <c r="G177" s="1610"/>
      <c r="H177" s="422"/>
      <c r="I177" s="419"/>
      <c r="J177" s="412"/>
      <c r="K177" s="255"/>
      <c r="L177" s="255"/>
      <c r="M177" s="255"/>
    </row>
    <row r="178" spans="1:13" ht="44.25" customHeight="1">
      <c r="A178" s="286"/>
      <c r="B178" s="348">
        <v>7</v>
      </c>
      <c r="C178" s="1608" t="s">
        <v>177</v>
      </c>
      <c r="D178" s="1609"/>
      <c r="E178" s="1609"/>
      <c r="F178" s="1609"/>
      <c r="G178" s="1610"/>
      <c r="H178" s="424"/>
      <c r="I178" s="562">
        <f>I180</f>
        <v>1.5</v>
      </c>
      <c r="J178" s="557">
        <f>J180</f>
        <v>1.5</v>
      </c>
      <c r="K178" s="255"/>
      <c r="L178" s="255"/>
      <c r="M178" s="255"/>
    </row>
    <row r="179" spans="1:13" ht="35.15" customHeight="1">
      <c r="A179" s="286"/>
      <c r="B179" s="348"/>
      <c r="C179" s="1608" t="s">
        <v>178</v>
      </c>
      <c r="D179" s="1609"/>
      <c r="E179" s="1609"/>
      <c r="F179" s="1609"/>
      <c r="G179" s="1610"/>
      <c r="H179" s="424"/>
      <c r="I179" s="570"/>
      <c r="J179" s="236"/>
      <c r="K179" s="255"/>
      <c r="L179" s="255"/>
      <c r="M179" s="255"/>
    </row>
    <row r="180" spans="1:13" ht="34" customHeight="1">
      <c r="A180" s="286"/>
      <c r="B180" s="348"/>
      <c r="C180" s="1608" t="s">
        <v>179</v>
      </c>
      <c r="D180" s="1609"/>
      <c r="E180" s="1609"/>
      <c r="F180" s="1609"/>
      <c r="G180" s="1610"/>
      <c r="H180" s="424"/>
      <c r="I180" s="565">
        <f>PENGABDIAN!L79</f>
        <v>1.5</v>
      </c>
      <c r="J180" s="551">
        <f>I180</f>
        <v>1.5</v>
      </c>
      <c r="K180" s="255"/>
      <c r="L180" s="255"/>
      <c r="M180" s="255"/>
    </row>
    <row r="181" spans="1:13" s="59" customFormat="1" ht="25" customHeight="1">
      <c r="A181" s="350"/>
      <c r="B181" s="1602" t="s">
        <v>180</v>
      </c>
      <c r="C181" s="1603"/>
      <c r="D181" s="1603"/>
      <c r="E181" s="1603"/>
      <c r="F181" s="1603"/>
      <c r="G181" s="1604"/>
      <c r="H181" s="574">
        <f>H155+H104+H50+H44</f>
        <v>515.5</v>
      </c>
      <c r="I181" s="574">
        <f>I155+I104+I50+I44</f>
        <v>420.6633333333333</v>
      </c>
      <c r="J181" s="575">
        <f>H181+I181</f>
        <v>936.1633333333333</v>
      </c>
      <c r="K181" s="576"/>
      <c r="L181" s="576"/>
      <c r="M181" s="576"/>
    </row>
    <row r="182" spans="1:13" s="58" customFormat="1" ht="25.5" customHeight="1">
      <c r="A182" s="263" t="s">
        <v>181</v>
      </c>
      <c r="B182" s="1634" t="s">
        <v>268</v>
      </c>
      <c r="C182" s="1635"/>
      <c r="D182" s="1635"/>
      <c r="E182" s="1635"/>
      <c r="F182" s="1635"/>
      <c r="G182" s="1636"/>
      <c r="H182" s="580">
        <v>35</v>
      </c>
      <c r="I182" s="572">
        <f>PENUNJANG!L77</f>
        <v>29</v>
      </c>
      <c r="J182" s="573">
        <f>H182+I182</f>
        <v>64</v>
      </c>
      <c r="K182" s="339"/>
      <c r="L182" s="1572"/>
      <c r="M182" s="339"/>
    </row>
    <row r="183" spans="1:13" ht="33.75" customHeight="1">
      <c r="A183" s="286"/>
      <c r="B183" s="351">
        <v>1</v>
      </c>
      <c r="C183" s="1637" t="s">
        <v>182</v>
      </c>
      <c r="D183" s="1638"/>
      <c r="E183" s="1638"/>
      <c r="F183" s="1638"/>
      <c r="G183" s="1639"/>
      <c r="H183" s="301"/>
      <c r="I183" s="572">
        <f>I184</f>
        <v>19</v>
      </c>
      <c r="J183" s="573">
        <f>J184</f>
        <v>19</v>
      </c>
      <c r="K183" s="255"/>
      <c r="L183" s="255"/>
      <c r="M183" s="255"/>
    </row>
    <row r="184" spans="1:13" ht="20.149999999999999" customHeight="1">
      <c r="A184" s="286"/>
      <c r="B184" s="352"/>
      <c r="C184" s="343" t="s">
        <v>168</v>
      </c>
      <c r="D184" s="1600" t="s">
        <v>183</v>
      </c>
      <c r="E184" s="1600"/>
      <c r="F184" s="1600"/>
      <c r="G184" s="1600"/>
      <c r="H184" s="301"/>
      <c r="I184" s="571">
        <f>PENUNJANG!L28</f>
        <v>19</v>
      </c>
      <c r="J184" s="555">
        <f>I184</f>
        <v>19</v>
      </c>
      <c r="K184" s="255"/>
      <c r="L184" s="255"/>
      <c r="M184" s="255"/>
    </row>
    <row r="185" spans="1:13" ht="20.149999999999999" customHeight="1">
      <c r="A185" s="286"/>
      <c r="B185" s="347"/>
      <c r="C185" s="343" t="s">
        <v>170</v>
      </c>
      <c r="D185" s="1601" t="s">
        <v>184</v>
      </c>
      <c r="E185" s="1601"/>
      <c r="F185" s="1601"/>
      <c r="G185" s="1601"/>
      <c r="H185" s="301"/>
      <c r="I185" s="302"/>
      <c r="J185" s="274"/>
      <c r="K185" s="255"/>
      <c r="L185" s="255"/>
      <c r="M185" s="255"/>
    </row>
    <row r="186" spans="1:13" ht="33" customHeight="1">
      <c r="A186" s="286"/>
      <c r="B186" s="351">
        <v>2</v>
      </c>
      <c r="C186" s="1588" t="s">
        <v>185</v>
      </c>
      <c r="D186" s="1588"/>
      <c r="E186" s="1588"/>
      <c r="F186" s="1588"/>
      <c r="G186" s="1588"/>
      <c r="H186" s="301"/>
      <c r="I186" s="572">
        <f>I192</f>
        <v>2</v>
      </c>
      <c r="J186" s="573">
        <f>I186</f>
        <v>2</v>
      </c>
      <c r="K186" s="255"/>
      <c r="L186" s="255"/>
      <c r="M186" s="255"/>
    </row>
    <row r="187" spans="1:13" ht="20.149999999999999" customHeight="1">
      <c r="A187" s="286"/>
      <c r="B187" s="352"/>
      <c r="C187" s="348" t="s">
        <v>168</v>
      </c>
      <c r="D187" s="1601" t="s">
        <v>186</v>
      </c>
      <c r="E187" s="1601"/>
      <c r="F187" s="1601"/>
      <c r="G187" s="1601"/>
      <c r="H187" s="353"/>
      <c r="I187" s="354"/>
      <c r="J187" s="278"/>
      <c r="K187" s="255"/>
      <c r="L187" s="255"/>
      <c r="M187" s="255"/>
    </row>
    <row r="188" spans="1:13" ht="20.149999999999999" customHeight="1">
      <c r="A188" s="293"/>
      <c r="B188" s="352"/>
      <c r="C188" s="289"/>
      <c r="D188" s="292">
        <v>1</v>
      </c>
      <c r="E188" s="1601" t="s">
        <v>187</v>
      </c>
      <c r="F188" s="1601"/>
      <c r="G188" s="1601"/>
      <c r="H188" s="355"/>
      <c r="I188" s="356"/>
      <c r="J188" s="297"/>
      <c r="K188" s="297"/>
      <c r="L188" s="297"/>
      <c r="M188" s="297"/>
    </row>
    <row r="189" spans="1:13" ht="20.149999999999999" customHeight="1">
      <c r="A189" s="293"/>
      <c r="B189" s="352"/>
      <c r="C189" s="347"/>
      <c r="D189" s="292">
        <v>2</v>
      </c>
      <c r="E189" s="1600" t="s">
        <v>188</v>
      </c>
      <c r="F189" s="1600"/>
      <c r="G189" s="1600"/>
      <c r="H189" s="298"/>
      <c r="I189" s="245"/>
      <c r="J189" s="299"/>
      <c r="K189" s="299"/>
      <c r="L189" s="299"/>
      <c r="M189" s="299"/>
    </row>
    <row r="190" spans="1:13" ht="20.149999999999999" customHeight="1">
      <c r="A190" s="293"/>
      <c r="B190" s="352"/>
      <c r="C190" s="348" t="s">
        <v>170</v>
      </c>
      <c r="D190" s="1601" t="s">
        <v>189</v>
      </c>
      <c r="E190" s="1601"/>
      <c r="F190" s="1601"/>
      <c r="G190" s="1601"/>
      <c r="H190" s="298"/>
      <c r="I190" s="245"/>
      <c r="J190" s="299"/>
      <c r="K190" s="299"/>
      <c r="L190" s="299"/>
      <c r="M190" s="299"/>
    </row>
    <row r="191" spans="1:13" ht="20.149999999999999" customHeight="1">
      <c r="A191" s="293"/>
      <c r="B191" s="289"/>
      <c r="C191" s="352"/>
      <c r="D191" s="292">
        <v>1</v>
      </c>
      <c r="E191" s="1601" t="s">
        <v>187</v>
      </c>
      <c r="F191" s="1601"/>
      <c r="G191" s="1601"/>
      <c r="H191" s="238"/>
      <c r="I191" s="245"/>
      <c r="J191" s="236"/>
      <c r="K191" s="236"/>
      <c r="L191" s="236"/>
      <c r="M191" s="236"/>
    </row>
    <row r="192" spans="1:13" s="52" customFormat="1" ht="20.149999999999999" customHeight="1">
      <c r="A192" s="249"/>
      <c r="B192" s="276"/>
      <c r="C192" s="347"/>
      <c r="D192" s="292">
        <v>2</v>
      </c>
      <c r="E192" s="1600" t="s">
        <v>188</v>
      </c>
      <c r="F192" s="1600"/>
      <c r="G192" s="1600"/>
      <c r="H192" s="238"/>
      <c r="I192" s="551">
        <f>PENUNJANG!L55</f>
        <v>2</v>
      </c>
      <c r="J192" s="551">
        <f>I192</f>
        <v>2</v>
      </c>
      <c r="K192" s="236"/>
      <c r="L192" s="236"/>
      <c r="M192" s="236"/>
    </row>
    <row r="193" spans="1:13" ht="20.149999999999999" customHeight="1">
      <c r="A193" s="286"/>
      <c r="B193" s="273">
        <v>3</v>
      </c>
      <c r="C193" s="1601" t="s">
        <v>190</v>
      </c>
      <c r="D193" s="1601"/>
      <c r="E193" s="1601"/>
      <c r="F193" s="1601"/>
      <c r="G193" s="1601"/>
      <c r="H193" s="357"/>
      <c r="I193" s="572">
        <f>I199</f>
        <v>2</v>
      </c>
      <c r="J193" s="573">
        <f>I193</f>
        <v>2</v>
      </c>
      <c r="K193" s="255"/>
      <c r="L193" s="255"/>
      <c r="M193" s="255"/>
    </row>
    <row r="194" spans="1:13" ht="20.149999999999999" customHeight="1">
      <c r="A194" s="286"/>
      <c r="B194" s="289"/>
      <c r="C194" s="348" t="s">
        <v>168</v>
      </c>
      <c r="D194" s="1601" t="s">
        <v>147</v>
      </c>
      <c r="E194" s="1601"/>
      <c r="F194" s="1601"/>
      <c r="G194" s="1601"/>
      <c r="H194" s="358"/>
      <c r="I194" s="302"/>
      <c r="J194" s="274"/>
      <c r="K194" s="255"/>
      <c r="L194" s="255"/>
      <c r="M194" s="255"/>
    </row>
    <row r="195" spans="1:13" ht="20.149999999999999" customHeight="1">
      <c r="A195" s="286"/>
      <c r="B195" s="289"/>
      <c r="C195" s="352"/>
      <c r="D195" s="292">
        <v>1</v>
      </c>
      <c r="E195" s="1600" t="s">
        <v>191</v>
      </c>
      <c r="F195" s="1600"/>
      <c r="G195" s="1600"/>
      <c r="H195" s="357"/>
      <c r="I195" s="304"/>
      <c r="J195" s="288"/>
      <c r="K195" s="255"/>
      <c r="L195" s="255"/>
      <c r="M195" s="255"/>
    </row>
    <row r="196" spans="1:13" ht="20.149999999999999" customHeight="1">
      <c r="A196" s="286"/>
      <c r="B196" s="289"/>
      <c r="C196" s="352"/>
      <c r="D196" s="292">
        <v>2</v>
      </c>
      <c r="E196" s="1600" t="s">
        <v>192</v>
      </c>
      <c r="F196" s="1600"/>
      <c r="G196" s="1600"/>
      <c r="H196" s="353"/>
      <c r="I196" s="302"/>
      <c r="J196" s="274"/>
      <c r="K196" s="255"/>
      <c r="L196" s="255"/>
      <c r="M196" s="255"/>
    </row>
    <row r="197" spans="1:13" ht="20.149999999999999" customHeight="1">
      <c r="A197" s="286"/>
      <c r="B197" s="289"/>
      <c r="C197" s="347"/>
      <c r="D197" s="292">
        <v>3</v>
      </c>
      <c r="E197" s="1600" t="s">
        <v>188</v>
      </c>
      <c r="F197" s="1600"/>
      <c r="G197" s="1600"/>
      <c r="H197" s="353"/>
      <c r="I197" s="354"/>
      <c r="J197" s="278"/>
      <c r="K197" s="255"/>
      <c r="L197" s="255"/>
      <c r="M197" s="255"/>
    </row>
    <row r="198" spans="1:13" ht="20.149999999999999" customHeight="1">
      <c r="A198" s="286"/>
      <c r="B198" s="289"/>
      <c r="C198" s="348" t="s">
        <v>170</v>
      </c>
      <c r="D198" s="1601" t="s">
        <v>148</v>
      </c>
      <c r="E198" s="1601"/>
      <c r="F198" s="1601"/>
      <c r="G198" s="1601"/>
      <c r="H198" s="353"/>
      <c r="I198" s="354"/>
      <c r="J198" s="278"/>
      <c r="K198" s="255"/>
      <c r="L198" s="255"/>
      <c r="M198" s="255"/>
    </row>
    <row r="199" spans="1:13" ht="20.149999999999999" customHeight="1">
      <c r="A199" s="286"/>
      <c r="B199" s="289"/>
      <c r="C199" s="352"/>
      <c r="D199" s="292">
        <v>1</v>
      </c>
      <c r="E199" s="1600" t="s">
        <v>191</v>
      </c>
      <c r="F199" s="1600"/>
      <c r="G199" s="1600"/>
      <c r="H199" s="353"/>
      <c r="I199" s="577">
        <f>PENUNJANG!L61</f>
        <v>2</v>
      </c>
      <c r="J199" s="578">
        <f>I199</f>
        <v>2</v>
      </c>
      <c r="K199" s="255"/>
      <c r="L199" s="255"/>
      <c r="M199" s="255"/>
    </row>
    <row r="200" spans="1:13" ht="20.149999999999999" customHeight="1">
      <c r="A200" s="286"/>
      <c r="B200" s="289"/>
      <c r="C200" s="352"/>
      <c r="D200" s="292">
        <v>2</v>
      </c>
      <c r="E200" s="1600" t="s">
        <v>192</v>
      </c>
      <c r="F200" s="1600"/>
      <c r="G200" s="1600"/>
      <c r="H200" s="353"/>
      <c r="I200" s="354"/>
      <c r="J200" s="278"/>
      <c r="K200" s="255"/>
      <c r="L200" s="255"/>
      <c r="M200" s="255"/>
    </row>
    <row r="201" spans="1:13" ht="20.149999999999999" customHeight="1">
      <c r="A201" s="286"/>
      <c r="B201" s="276"/>
      <c r="C201" s="347"/>
      <c r="D201" s="292">
        <v>3</v>
      </c>
      <c r="E201" s="1600" t="s">
        <v>188</v>
      </c>
      <c r="F201" s="1600"/>
      <c r="G201" s="1600"/>
      <c r="H201" s="353"/>
      <c r="I201" s="354"/>
      <c r="J201" s="278"/>
      <c r="K201" s="255"/>
      <c r="L201" s="255"/>
      <c r="M201" s="255"/>
    </row>
    <row r="202" spans="1:13" ht="20.149999999999999" customHeight="1">
      <c r="A202" s="286"/>
      <c r="B202" s="273">
        <v>4</v>
      </c>
      <c r="C202" s="1601" t="s">
        <v>193</v>
      </c>
      <c r="D202" s="1601"/>
      <c r="E202" s="1601"/>
      <c r="F202" s="1601"/>
      <c r="G202" s="1601"/>
      <c r="H202" s="353"/>
      <c r="I202" s="354"/>
      <c r="J202" s="278"/>
      <c r="K202" s="255"/>
      <c r="L202" s="255"/>
      <c r="M202" s="255"/>
    </row>
    <row r="203" spans="1:13" ht="33.75" customHeight="1">
      <c r="A203" s="315"/>
      <c r="B203" s="276"/>
      <c r="C203" s="277"/>
      <c r="D203" s="1601" t="s">
        <v>194</v>
      </c>
      <c r="E203" s="1601"/>
      <c r="F203" s="1601"/>
      <c r="G203" s="1601"/>
      <c r="H203" s="353"/>
      <c r="I203" s="354"/>
      <c r="J203" s="278"/>
      <c r="K203" s="255"/>
      <c r="L203" s="255"/>
      <c r="M203" s="255"/>
    </row>
    <row r="204" spans="1:13" ht="31.5" customHeight="1">
      <c r="A204" s="286"/>
      <c r="B204" s="266">
        <v>5</v>
      </c>
      <c r="C204" s="1588" t="s">
        <v>195</v>
      </c>
      <c r="D204" s="1588"/>
      <c r="E204" s="1588"/>
      <c r="F204" s="1588"/>
      <c r="G204" s="1588"/>
      <c r="H204" s="353"/>
      <c r="I204" s="354"/>
      <c r="J204" s="278"/>
      <c r="K204" s="255"/>
      <c r="L204" s="255"/>
      <c r="M204" s="255"/>
    </row>
    <row r="205" spans="1:13" ht="20.149999999999999" customHeight="1">
      <c r="A205" s="286"/>
      <c r="B205" s="289"/>
      <c r="C205" s="348" t="s">
        <v>168</v>
      </c>
      <c r="D205" s="1633" t="s">
        <v>196</v>
      </c>
      <c r="E205" s="1633"/>
      <c r="F205" s="1633"/>
      <c r="G205" s="1633"/>
      <c r="H205" s="359"/>
      <c r="I205" s="354"/>
      <c r="J205" s="360"/>
      <c r="K205" s="313"/>
      <c r="L205" s="313"/>
      <c r="M205" s="313"/>
    </row>
    <row r="206" spans="1:13" ht="20.149999999999999" customHeight="1">
      <c r="A206" s="286"/>
      <c r="B206" s="276"/>
      <c r="C206" s="343" t="s">
        <v>170</v>
      </c>
      <c r="D206" s="1601" t="s">
        <v>197</v>
      </c>
      <c r="E206" s="1601"/>
      <c r="F206" s="1601"/>
      <c r="G206" s="1601"/>
      <c r="H206" s="353"/>
      <c r="I206" s="354"/>
      <c r="J206" s="278"/>
      <c r="K206" s="255"/>
      <c r="L206" s="255"/>
      <c r="M206" s="255"/>
    </row>
    <row r="207" spans="1:13" ht="20.149999999999999" customHeight="1">
      <c r="A207" s="286"/>
      <c r="B207" s="273">
        <v>6</v>
      </c>
      <c r="C207" s="1601" t="s">
        <v>198</v>
      </c>
      <c r="D207" s="1601"/>
      <c r="E207" s="1601"/>
      <c r="F207" s="1601"/>
      <c r="G207" s="1601"/>
      <c r="H207" s="357"/>
      <c r="I207" s="572">
        <f>I213</f>
        <v>5</v>
      </c>
      <c r="J207" s="573">
        <f>I207</f>
        <v>5</v>
      </c>
      <c r="K207" s="255"/>
      <c r="L207" s="255"/>
      <c r="M207" s="255"/>
    </row>
    <row r="208" spans="1:13" ht="20.149999999999999" customHeight="1">
      <c r="A208" s="286"/>
      <c r="B208" s="289"/>
      <c r="C208" s="348" t="s">
        <v>168</v>
      </c>
      <c r="D208" s="1601" t="s">
        <v>199</v>
      </c>
      <c r="E208" s="1601"/>
      <c r="F208" s="1601"/>
      <c r="G208" s="1601"/>
      <c r="H208" s="353"/>
      <c r="I208" s="302"/>
      <c r="J208" s="274"/>
      <c r="K208" s="255"/>
      <c r="L208" s="255"/>
      <c r="M208" s="255"/>
    </row>
    <row r="209" spans="1:13" ht="20.149999999999999" customHeight="1">
      <c r="A209" s="286"/>
      <c r="B209" s="289"/>
      <c r="C209" s="352"/>
      <c r="D209" s="292">
        <v>1</v>
      </c>
      <c r="E209" s="1618" t="s">
        <v>200</v>
      </c>
      <c r="F209" s="1619"/>
      <c r="G209" s="1620"/>
      <c r="H209" s="358"/>
      <c r="I209" s="302"/>
      <c r="J209" s="274"/>
      <c r="K209" s="255"/>
      <c r="L209" s="255"/>
      <c r="M209" s="255"/>
    </row>
    <row r="210" spans="1:13" ht="20.149999999999999" customHeight="1">
      <c r="A210" s="286"/>
      <c r="B210" s="289"/>
      <c r="C210" s="347"/>
      <c r="D210" s="292">
        <v>2</v>
      </c>
      <c r="E210" s="1600" t="s">
        <v>188</v>
      </c>
      <c r="F210" s="1600"/>
      <c r="G210" s="1600"/>
      <c r="H210" s="428"/>
      <c r="I210" s="565"/>
      <c r="J210" s="551"/>
      <c r="K210" s="255"/>
      <c r="L210" s="255"/>
      <c r="M210" s="255"/>
    </row>
    <row r="211" spans="1:13" ht="20.149999999999999" customHeight="1">
      <c r="A211" s="300"/>
      <c r="B211" s="289"/>
      <c r="C211" s="348" t="s">
        <v>170</v>
      </c>
      <c r="D211" s="1601" t="s">
        <v>201</v>
      </c>
      <c r="E211" s="1601"/>
      <c r="F211" s="1601"/>
      <c r="G211" s="1601"/>
      <c r="H211" s="358"/>
      <c r="I211" s="361"/>
      <c r="J211" s="362"/>
      <c r="K211" s="255"/>
      <c r="L211" s="255"/>
      <c r="M211" s="255"/>
    </row>
    <row r="212" spans="1:13" ht="20.149999999999999" customHeight="1">
      <c r="A212" s="300"/>
      <c r="B212" s="289"/>
      <c r="C212" s="352"/>
      <c r="D212" s="292">
        <v>1</v>
      </c>
      <c r="E212" s="1618" t="s">
        <v>200</v>
      </c>
      <c r="F212" s="1619"/>
      <c r="G212" s="1620"/>
      <c r="H212" s="358"/>
      <c r="I212" s="361"/>
      <c r="J212" s="362"/>
      <c r="K212" s="255"/>
      <c r="L212" s="255"/>
      <c r="M212" s="255"/>
    </row>
    <row r="213" spans="1:13" ht="20.149999999999999" customHeight="1">
      <c r="A213" s="300"/>
      <c r="B213" s="276"/>
      <c r="C213" s="347"/>
      <c r="D213" s="292">
        <v>2</v>
      </c>
      <c r="E213" s="363" t="s">
        <v>188</v>
      </c>
      <c r="F213" s="363"/>
      <c r="G213" s="255"/>
      <c r="H213" s="357"/>
      <c r="I213" s="571">
        <f>PENUNJANG!L67</f>
        <v>5</v>
      </c>
      <c r="J213" s="555">
        <f>PENUNJANG!L65</f>
        <v>5</v>
      </c>
      <c r="K213" s="255"/>
      <c r="L213" s="255"/>
      <c r="M213" s="255"/>
    </row>
    <row r="214" spans="1:13" ht="20.149999999999999" customHeight="1">
      <c r="A214" s="286"/>
      <c r="B214" s="352">
        <v>7</v>
      </c>
      <c r="C214" s="1601" t="s">
        <v>202</v>
      </c>
      <c r="D214" s="1601"/>
      <c r="E214" s="1601"/>
      <c r="F214" s="1601"/>
      <c r="G214" s="1601"/>
      <c r="H214" s="358"/>
      <c r="I214" s="361"/>
      <c r="J214" s="362"/>
      <c r="K214" s="255"/>
      <c r="L214" s="255"/>
      <c r="M214" s="255"/>
    </row>
    <row r="215" spans="1:13" s="57" customFormat="1" ht="20.149999999999999" customHeight="1">
      <c r="A215" s="319"/>
      <c r="B215" s="364"/>
      <c r="C215" s="326" t="s">
        <v>168</v>
      </c>
      <c r="D215" s="1586" t="s">
        <v>203</v>
      </c>
      <c r="E215" s="1586"/>
      <c r="F215" s="1586"/>
      <c r="G215" s="1586"/>
      <c r="H215" s="353"/>
      <c r="I215" s="302"/>
      <c r="J215" s="274"/>
      <c r="K215" s="365"/>
      <c r="L215" s="365"/>
      <c r="M215" s="365"/>
    </row>
    <row r="216" spans="1:13" s="57" customFormat="1" ht="20.149999999999999" customHeight="1">
      <c r="A216" s="319"/>
      <c r="B216" s="364"/>
      <c r="C216" s="246" t="s">
        <v>170</v>
      </c>
      <c r="D216" s="1586" t="s">
        <v>204</v>
      </c>
      <c r="E216" s="1586"/>
      <c r="F216" s="1586"/>
      <c r="G216" s="1586"/>
      <c r="H216" s="353"/>
      <c r="I216" s="302"/>
      <c r="J216" s="274"/>
      <c r="K216" s="365"/>
      <c r="L216" s="365"/>
      <c r="M216" s="365"/>
    </row>
    <row r="217" spans="1:13" s="57" customFormat="1" ht="20.149999999999999" customHeight="1">
      <c r="A217" s="319"/>
      <c r="B217" s="364"/>
      <c r="C217" s="326" t="s">
        <v>172</v>
      </c>
      <c r="D217" s="1586" t="s">
        <v>205</v>
      </c>
      <c r="E217" s="1586"/>
      <c r="F217" s="1586"/>
      <c r="G217" s="1586"/>
      <c r="H217" s="353"/>
      <c r="I217" s="302"/>
      <c r="J217" s="274"/>
      <c r="K217" s="365"/>
      <c r="L217" s="365"/>
      <c r="M217" s="365"/>
    </row>
    <row r="218" spans="1:13" s="57" customFormat="1" ht="30.75" customHeight="1">
      <c r="A218" s="319"/>
      <c r="B218" s="364"/>
      <c r="C218" s="326" t="s">
        <v>65</v>
      </c>
      <c r="D218" s="1586" t="s">
        <v>206</v>
      </c>
      <c r="E218" s="1586"/>
      <c r="F218" s="1586"/>
      <c r="G218" s="1586"/>
      <c r="H218" s="353"/>
      <c r="I218" s="302"/>
      <c r="J218" s="274"/>
      <c r="K218" s="365"/>
      <c r="L218" s="365"/>
      <c r="M218" s="365"/>
    </row>
    <row r="219" spans="1:13" s="57" customFormat="1" ht="18" customHeight="1">
      <c r="A219" s="319"/>
      <c r="B219" s="364"/>
      <c r="C219" s="246" t="s">
        <v>132</v>
      </c>
      <c r="D219" s="1586" t="s">
        <v>207</v>
      </c>
      <c r="E219" s="1586"/>
      <c r="F219" s="1586"/>
      <c r="G219" s="1586"/>
      <c r="H219" s="353"/>
      <c r="I219" s="302"/>
      <c r="J219" s="274"/>
      <c r="K219" s="365"/>
      <c r="L219" s="365"/>
      <c r="M219" s="365"/>
    </row>
    <row r="220" spans="1:13" s="57" customFormat="1" ht="30.75" customHeight="1">
      <c r="A220" s="319"/>
      <c r="B220" s="330"/>
      <c r="C220" s="246" t="s">
        <v>142</v>
      </c>
      <c r="D220" s="1587" t="s">
        <v>208</v>
      </c>
      <c r="E220" s="1587"/>
      <c r="F220" s="1587"/>
      <c r="G220" s="1587"/>
      <c r="H220" s="353"/>
      <c r="I220" s="302"/>
      <c r="J220" s="274"/>
      <c r="K220" s="365"/>
      <c r="L220" s="365"/>
      <c r="M220" s="365"/>
    </row>
    <row r="221" spans="1:13" ht="32.25" customHeight="1">
      <c r="A221" s="286"/>
      <c r="B221" s="266">
        <v>8</v>
      </c>
      <c r="C221" s="1588" t="s">
        <v>209</v>
      </c>
      <c r="D221" s="1588"/>
      <c r="E221" s="1588"/>
      <c r="F221" s="1588"/>
      <c r="G221" s="1588"/>
      <c r="H221" s="366"/>
      <c r="I221" s="354"/>
      <c r="J221" s="278"/>
      <c r="K221" s="255"/>
      <c r="L221" s="255"/>
      <c r="M221" s="255"/>
    </row>
    <row r="222" spans="1:13" ht="20.149999999999999" customHeight="1">
      <c r="A222" s="286"/>
      <c r="B222" s="289"/>
      <c r="C222" s="343" t="s">
        <v>168</v>
      </c>
      <c r="D222" s="1601" t="s">
        <v>210</v>
      </c>
      <c r="E222" s="1601"/>
      <c r="F222" s="1601"/>
      <c r="G222" s="1601"/>
      <c r="H222" s="366"/>
      <c r="I222" s="354"/>
      <c r="J222" s="278"/>
      <c r="K222" s="255"/>
      <c r="L222" s="255"/>
      <c r="M222" s="255"/>
    </row>
    <row r="223" spans="1:13" ht="20.149999999999999" customHeight="1">
      <c r="A223" s="286"/>
      <c r="B223" s="289"/>
      <c r="C223" s="343" t="s">
        <v>170</v>
      </c>
      <c r="D223" s="1601" t="s">
        <v>211</v>
      </c>
      <c r="E223" s="1601"/>
      <c r="F223" s="1601"/>
      <c r="G223" s="1601"/>
      <c r="H223" s="353"/>
      <c r="I223" s="354"/>
      <c r="J223" s="278"/>
      <c r="K223" s="255"/>
      <c r="L223" s="255"/>
      <c r="M223" s="255"/>
    </row>
    <row r="224" spans="1:13" ht="20.149999999999999" customHeight="1">
      <c r="A224" s="286"/>
      <c r="B224" s="347"/>
      <c r="C224" s="343" t="s">
        <v>172</v>
      </c>
      <c r="D224" s="1601" t="s">
        <v>212</v>
      </c>
      <c r="E224" s="1601"/>
      <c r="F224" s="1601"/>
      <c r="G224" s="1601"/>
      <c r="H224" s="353"/>
      <c r="I224" s="354"/>
      <c r="J224" s="278"/>
      <c r="K224" s="255"/>
      <c r="L224" s="255"/>
      <c r="M224" s="255"/>
    </row>
    <row r="225" spans="1:13" ht="20.149999999999999" customHeight="1">
      <c r="A225" s="286"/>
      <c r="B225" s="348">
        <v>9</v>
      </c>
      <c r="C225" s="1601" t="s">
        <v>213</v>
      </c>
      <c r="D225" s="1601"/>
      <c r="E225" s="1601"/>
      <c r="F225" s="1601"/>
      <c r="G225" s="1601"/>
      <c r="H225" s="353"/>
      <c r="I225" s="354"/>
      <c r="J225" s="278"/>
      <c r="K225" s="255"/>
      <c r="L225" s="255"/>
      <c r="M225" s="255"/>
    </row>
    <row r="226" spans="1:13" ht="20.149999999999999" customHeight="1">
      <c r="A226" s="286"/>
      <c r="B226" s="352"/>
      <c r="C226" s="343" t="s">
        <v>168</v>
      </c>
      <c r="D226" s="344" t="s">
        <v>147</v>
      </c>
      <c r="E226" s="344"/>
      <c r="F226" s="344"/>
      <c r="G226" s="344"/>
      <c r="H226" s="353"/>
      <c r="I226" s="354"/>
      <c r="J226" s="278"/>
      <c r="K226" s="255"/>
      <c r="L226" s="255"/>
      <c r="M226" s="255"/>
    </row>
    <row r="227" spans="1:13" ht="20.149999999999999" customHeight="1">
      <c r="A227" s="286"/>
      <c r="B227" s="352"/>
      <c r="C227" s="343" t="s">
        <v>170</v>
      </c>
      <c r="D227" s="344" t="s">
        <v>148</v>
      </c>
      <c r="E227" s="344"/>
      <c r="F227" s="344"/>
      <c r="G227" s="255"/>
      <c r="H227" s="353"/>
      <c r="I227" s="354"/>
      <c r="J227" s="278"/>
      <c r="K227" s="255"/>
      <c r="L227" s="255"/>
      <c r="M227" s="255"/>
    </row>
    <row r="228" spans="1:13" ht="20.149999999999999" customHeight="1">
      <c r="A228" s="286"/>
      <c r="B228" s="347"/>
      <c r="C228" s="343" t="s">
        <v>172</v>
      </c>
      <c r="D228" s="344" t="s">
        <v>214</v>
      </c>
      <c r="E228" s="344"/>
      <c r="F228" s="344"/>
      <c r="G228" s="255"/>
      <c r="H228" s="353"/>
      <c r="I228" s="354"/>
      <c r="J228" s="278"/>
      <c r="K228" s="255"/>
      <c r="L228" s="255"/>
      <c r="M228" s="255"/>
    </row>
    <row r="229" spans="1:13" ht="26.25" customHeight="1">
      <c r="A229" s="293"/>
      <c r="B229" s="348">
        <v>10</v>
      </c>
      <c r="C229" s="1601" t="s">
        <v>215</v>
      </c>
      <c r="D229" s="1601"/>
      <c r="E229" s="1601"/>
      <c r="F229" s="1601"/>
      <c r="G229" s="1601"/>
      <c r="H229" s="238"/>
      <c r="I229" s="579">
        <f>I230</f>
        <v>1</v>
      </c>
      <c r="J229" s="557">
        <f>J230</f>
        <v>1</v>
      </c>
      <c r="K229" s="236"/>
      <c r="L229" s="236"/>
      <c r="M229" s="236"/>
    </row>
    <row r="230" spans="1:13" ht="32.25" customHeight="1">
      <c r="A230" s="293"/>
      <c r="B230" s="347"/>
      <c r="C230" s="367"/>
      <c r="D230" s="1601" t="s">
        <v>216</v>
      </c>
      <c r="E230" s="1601"/>
      <c r="F230" s="1601"/>
      <c r="G230" s="1601"/>
      <c r="H230" s="237"/>
      <c r="I230" s="577">
        <f>PENUNJANG!L74</f>
        <v>1</v>
      </c>
      <c r="J230" s="551">
        <f>I230</f>
        <v>1</v>
      </c>
      <c r="K230" s="236"/>
      <c r="L230" s="236"/>
      <c r="M230" s="236"/>
    </row>
    <row r="231" spans="1:13" s="56" customFormat="1" ht="25" customHeight="1">
      <c r="A231" s="368"/>
      <c r="B231" s="1602" t="s">
        <v>217</v>
      </c>
      <c r="C231" s="1603"/>
      <c r="D231" s="1603"/>
      <c r="E231" s="1603"/>
      <c r="F231" s="1603"/>
      <c r="G231" s="1604"/>
      <c r="H231" s="581">
        <f>H182</f>
        <v>35</v>
      </c>
      <c r="I231" s="575">
        <f>I182</f>
        <v>29</v>
      </c>
      <c r="J231" s="575">
        <f>J182</f>
        <v>64</v>
      </c>
      <c r="K231" s="582"/>
      <c r="L231" s="582"/>
      <c r="M231" s="582"/>
    </row>
    <row r="232" spans="1:13" s="56" customFormat="1" ht="25" customHeight="1">
      <c r="A232" s="2021"/>
      <c r="B232" s="2035"/>
      <c r="C232" s="2035"/>
      <c r="D232" s="2035"/>
      <c r="E232" s="2035"/>
      <c r="F232" s="2035"/>
      <c r="G232" s="2035"/>
      <c r="H232" s="2036"/>
      <c r="I232" s="2037"/>
      <c r="J232" s="2037"/>
      <c r="K232" s="2038"/>
      <c r="L232" s="2038"/>
      <c r="M232" s="2039"/>
    </row>
    <row r="233" spans="1:13" s="56" customFormat="1" ht="15" customHeight="1">
      <c r="A233" s="2023"/>
      <c r="B233" s="2024"/>
      <c r="C233" s="2024"/>
      <c r="D233" s="2024"/>
      <c r="E233" s="2024"/>
      <c r="F233" s="2024"/>
      <c r="G233" s="2024"/>
      <c r="H233" s="2022"/>
      <c r="I233" s="2022"/>
      <c r="J233" s="2022"/>
      <c r="K233" s="2024"/>
      <c r="L233" s="2025" t="s">
        <v>741</v>
      </c>
      <c r="M233" s="2024"/>
    </row>
    <row r="234" spans="1:13" s="56" customFormat="1" ht="15" customHeight="1">
      <c r="A234" s="2023"/>
      <c r="B234" s="2024"/>
      <c r="C234" s="2024"/>
      <c r="D234" s="2024"/>
      <c r="E234" s="2024"/>
      <c r="F234" s="2024"/>
      <c r="G234" s="2024"/>
      <c r="H234" s="2022"/>
      <c r="I234" s="2022"/>
      <c r="J234" s="2022"/>
      <c r="K234" s="2024"/>
      <c r="L234" s="2025" t="s">
        <v>1110</v>
      </c>
      <c r="M234" s="2024"/>
    </row>
    <row r="235" spans="1:13" s="56" customFormat="1" ht="15" customHeight="1">
      <c r="A235" s="2023"/>
      <c r="B235" s="2024"/>
      <c r="C235" s="2024"/>
      <c r="D235" s="2024"/>
      <c r="E235" s="2024"/>
      <c r="F235" s="2024"/>
      <c r="G235" s="2024"/>
      <c r="H235" s="2022"/>
      <c r="I235" s="2022"/>
      <c r="J235" s="2022"/>
      <c r="K235" s="2024"/>
      <c r="L235" s="2025" t="s">
        <v>305</v>
      </c>
      <c r="M235" s="2024"/>
    </row>
    <row r="236" spans="1:13" s="56" customFormat="1" ht="15" customHeight="1">
      <c r="A236" s="2023"/>
      <c r="B236" s="2024"/>
      <c r="C236" s="2024"/>
      <c r="D236" s="2024"/>
      <c r="E236" s="2024"/>
      <c r="F236" s="2024"/>
      <c r="G236" s="2026" t="s">
        <v>1115</v>
      </c>
      <c r="H236" s="2022"/>
      <c r="I236" s="2022"/>
      <c r="J236" s="2022"/>
      <c r="K236" s="2024"/>
      <c r="L236" s="2025" t="s">
        <v>1113</v>
      </c>
      <c r="M236" s="2024"/>
    </row>
    <row r="237" spans="1:13" s="56" customFormat="1" ht="15" customHeight="1">
      <c r="A237" s="2023"/>
      <c r="B237" s="2024"/>
      <c r="C237" s="2024"/>
      <c r="D237" s="2024"/>
      <c r="E237" s="2024"/>
      <c r="F237" s="2024"/>
      <c r="G237" s="2024" t="s">
        <v>1114</v>
      </c>
      <c r="H237" s="2022"/>
      <c r="I237" s="2022"/>
      <c r="J237" s="2022"/>
      <c r="K237" s="2024"/>
      <c r="L237" s="2025"/>
      <c r="M237" s="2024"/>
    </row>
    <row r="238" spans="1:13" s="56" customFormat="1" ht="15" customHeight="1">
      <c r="A238" s="2023"/>
      <c r="B238" s="2024"/>
      <c r="C238" s="2024"/>
      <c r="D238" s="2024"/>
      <c r="E238" s="2024"/>
      <c r="F238" s="2024"/>
      <c r="G238" s="2024"/>
      <c r="H238" s="2022"/>
      <c r="I238" s="2022"/>
      <c r="J238" s="2022"/>
      <c r="K238" s="2024"/>
      <c r="L238" s="2025"/>
      <c r="M238" s="2024"/>
    </row>
    <row r="239" spans="1:13" s="56" customFormat="1" ht="15" customHeight="1">
      <c r="A239" s="2023"/>
      <c r="B239" s="2024"/>
      <c r="C239" s="2027" t="s">
        <v>1112</v>
      </c>
      <c r="D239" s="2027"/>
      <c r="E239" s="2027"/>
      <c r="F239" s="2027"/>
      <c r="G239" s="2027"/>
      <c r="H239" s="2022"/>
      <c r="I239" s="2022"/>
      <c r="J239" s="2022"/>
      <c r="K239" s="2024"/>
      <c r="L239" s="2028" t="s">
        <v>1111</v>
      </c>
      <c r="M239" s="2024"/>
    </row>
    <row r="240" spans="1:13" s="56" customFormat="1" ht="15" customHeight="1">
      <c r="A240" s="2023"/>
      <c r="B240" s="2024"/>
      <c r="C240" s="2024"/>
      <c r="D240" s="2029" t="s">
        <v>1117</v>
      </c>
      <c r="E240" s="2029"/>
      <c r="F240" s="2030"/>
      <c r="G240" s="2024"/>
      <c r="H240" s="2022"/>
      <c r="I240" s="2022"/>
      <c r="J240" s="2022"/>
      <c r="K240" s="2041" t="s">
        <v>1116</v>
      </c>
      <c r="L240" s="2041"/>
      <c r="M240" s="2024"/>
    </row>
    <row r="241" spans="1:14" s="56" customFormat="1" ht="15" customHeight="1">
      <c r="A241" s="2023"/>
      <c r="B241" s="2024"/>
      <c r="C241" s="2024"/>
      <c r="D241" s="2024"/>
      <c r="E241" s="2029"/>
      <c r="F241" s="2030"/>
      <c r="G241" s="2024"/>
      <c r="H241" s="2022"/>
      <c r="I241" s="2022"/>
      <c r="J241" s="2022"/>
      <c r="K241" s="2024"/>
      <c r="L241" s="2031"/>
      <c r="M241" s="2024"/>
    </row>
    <row r="242" spans="1:14" s="56" customFormat="1" ht="15" customHeight="1">
      <c r="A242" s="2023"/>
      <c r="B242" s="2024"/>
      <c r="C242" s="2024"/>
      <c r="D242" s="2024"/>
      <c r="E242" s="2029"/>
      <c r="F242" s="2030"/>
      <c r="G242" s="2024"/>
      <c r="H242" s="2022"/>
      <c r="I242" s="2022"/>
      <c r="J242" s="2022"/>
      <c r="K242" s="2024"/>
      <c r="L242" s="2031"/>
      <c r="M242" s="2024"/>
    </row>
    <row r="243" spans="1:14" s="47" customFormat="1" ht="36.75" customHeight="1">
      <c r="A243" s="2032" t="s">
        <v>218</v>
      </c>
      <c r="B243" s="370" t="s">
        <v>219</v>
      </c>
      <c r="C243" s="371"/>
      <c r="D243" s="372"/>
      <c r="E243" s="372"/>
      <c r="F243" s="372"/>
      <c r="G243" s="373"/>
      <c r="H243" s="373"/>
      <c r="I243" s="374"/>
      <c r="J243" s="1583"/>
      <c r="K243" s="243"/>
      <c r="L243" s="243"/>
      <c r="M243" s="244"/>
      <c r="N243" s="53"/>
    </row>
    <row r="244" spans="1:14" s="47" customFormat="1" ht="20.25" customHeight="1">
      <c r="A244" s="727"/>
      <c r="B244" s="764" t="s">
        <v>14</v>
      </c>
      <c r="C244" s="1614" t="s">
        <v>220</v>
      </c>
      <c r="D244" s="1614"/>
      <c r="E244" s="1614"/>
      <c r="F244" s="1614"/>
      <c r="G244" s="1615"/>
      <c r="H244" s="765"/>
      <c r="I244" s="766"/>
      <c r="J244" s="767"/>
      <c r="K244" s="767"/>
      <c r="L244" s="767"/>
      <c r="M244" s="768"/>
      <c r="N244" s="55"/>
    </row>
    <row r="245" spans="1:14" s="47" customFormat="1" ht="21" customHeight="1">
      <c r="A245" s="727"/>
      <c r="B245" s="728" t="s">
        <v>16</v>
      </c>
      <c r="C245" s="1616" t="s">
        <v>221</v>
      </c>
      <c r="D245" s="1616"/>
      <c r="E245" s="1616"/>
      <c r="F245" s="1616"/>
      <c r="G245" s="1617"/>
      <c r="H245" s="731"/>
      <c r="I245" s="769"/>
      <c r="J245" s="734"/>
      <c r="K245" s="735"/>
      <c r="L245" s="735"/>
      <c r="M245" s="736"/>
      <c r="N245" s="48"/>
    </row>
    <row r="246" spans="1:14" s="47" customFormat="1" ht="30.75" customHeight="1">
      <c r="A246" s="727"/>
      <c r="B246" s="764" t="s">
        <v>17</v>
      </c>
      <c r="C246" s="1614" t="s">
        <v>222</v>
      </c>
      <c r="D246" s="1614"/>
      <c r="E246" s="1614"/>
      <c r="F246" s="1614"/>
      <c r="G246" s="1615"/>
      <c r="H246" s="731"/>
      <c r="I246" s="769"/>
      <c r="J246" s="734"/>
      <c r="K246" s="735"/>
      <c r="L246" s="735"/>
      <c r="M246" s="736"/>
      <c r="N246" s="48"/>
    </row>
    <row r="247" spans="1:14" s="52" customFormat="1" ht="21" customHeight="1">
      <c r="A247" s="742"/>
      <c r="B247" s="728" t="s">
        <v>19</v>
      </c>
      <c r="C247" s="747" t="s">
        <v>223</v>
      </c>
      <c r="D247" s="737"/>
      <c r="E247" s="737"/>
      <c r="F247" s="737"/>
      <c r="G247" s="744"/>
      <c r="H247" s="749"/>
      <c r="I247" s="745"/>
      <c r="J247" s="747"/>
      <c r="K247" s="747"/>
      <c r="L247" s="747"/>
      <c r="M247" s="748"/>
      <c r="N247" s="53"/>
    </row>
    <row r="248" spans="1:14" s="52" customFormat="1" ht="15" customHeight="1">
      <c r="A248" s="742"/>
      <c r="B248" s="728"/>
      <c r="C248" s="747"/>
      <c r="D248" s="737"/>
      <c r="E248" s="737"/>
      <c r="F248" s="737"/>
      <c r="G248" s="744"/>
      <c r="H248" s="749"/>
      <c r="I248" s="1694" t="s">
        <v>741</v>
      </c>
      <c r="J248" s="1694"/>
      <c r="K248" s="1694"/>
      <c r="L248" s="1694"/>
      <c r="M248" s="1695"/>
      <c r="N248" s="53"/>
    </row>
    <row r="249" spans="1:14" s="52" customFormat="1" ht="15" customHeight="1">
      <c r="A249" s="742"/>
      <c r="B249" s="728"/>
      <c r="C249" s="747"/>
      <c r="D249" s="737"/>
      <c r="E249" s="737"/>
      <c r="F249" s="737"/>
      <c r="G249" s="744"/>
      <c r="H249" s="749"/>
      <c r="I249" s="1709" t="s">
        <v>482</v>
      </c>
      <c r="J249" s="1709"/>
      <c r="K249" s="1709"/>
      <c r="L249" s="1709"/>
      <c r="M249" s="748"/>
      <c r="N249" s="53"/>
    </row>
    <row r="250" spans="1:14" s="52" customFormat="1" ht="20.149999999999999" customHeight="1">
      <c r="A250" s="742"/>
      <c r="B250" s="728"/>
      <c r="C250" s="747"/>
      <c r="D250" s="737"/>
      <c r="E250" s="737"/>
      <c r="F250" s="737"/>
      <c r="G250" s="744"/>
      <c r="H250" s="749"/>
      <c r="I250" s="785" t="s">
        <v>314</v>
      </c>
      <c r="J250" s="786"/>
      <c r="K250" s="783"/>
      <c r="L250" s="783"/>
      <c r="M250" s="748"/>
      <c r="N250" s="53"/>
    </row>
    <row r="251" spans="1:14" s="52" customFormat="1" ht="20.149999999999999" customHeight="1">
      <c r="A251" s="742"/>
      <c r="B251" s="743"/>
      <c r="C251" s="744"/>
      <c r="D251" s="737"/>
      <c r="E251" s="737"/>
      <c r="F251" s="737"/>
      <c r="G251" s="744"/>
      <c r="H251" s="749"/>
      <c r="I251" s="785"/>
      <c r="J251" s="786"/>
      <c r="K251" s="783"/>
      <c r="L251" s="783"/>
      <c r="M251" s="748"/>
      <c r="N251" s="53"/>
    </row>
    <row r="252" spans="1:14" s="52" customFormat="1" ht="20.149999999999999" customHeight="1">
      <c r="A252" s="742"/>
      <c r="B252" s="743"/>
      <c r="C252" s="744"/>
      <c r="D252" s="737"/>
      <c r="E252" s="737"/>
      <c r="F252" s="737"/>
      <c r="G252" s="744"/>
      <c r="H252" s="749"/>
      <c r="I252" s="770" t="s">
        <v>480</v>
      </c>
      <c r="J252" s="750"/>
      <c r="K252" s="747"/>
      <c r="L252" s="747"/>
      <c r="M252" s="748"/>
      <c r="N252" s="53"/>
    </row>
    <row r="253" spans="1:14" s="47" customFormat="1" ht="20.149999999999999" customHeight="1">
      <c r="A253" s="754"/>
      <c r="B253" s="1574"/>
      <c r="C253" s="731"/>
      <c r="D253" s="730"/>
      <c r="E253" s="730"/>
      <c r="F253" s="730"/>
      <c r="G253" s="731"/>
      <c r="H253" s="732"/>
      <c r="I253" s="2034" t="s">
        <v>481</v>
      </c>
      <c r="J253" s="734"/>
      <c r="K253" s="747"/>
      <c r="L253" s="747"/>
      <c r="M253" s="736"/>
      <c r="N253" s="48"/>
    </row>
    <row r="254" spans="1:14" s="50" customFormat="1" ht="30" customHeight="1">
      <c r="A254" s="1573" t="s">
        <v>224</v>
      </c>
      <c r="B254" s="1575" t="s">
        <v>225</v>
      </c>
      <c r="C254" s="1576"/>
      <c r="D254" s="1577"/>
      <c r="E254" s="1577"/>
      <c r="F254" s="1577"/>
      <c r="G254" s="1578"/>
      <c r="H254" s="1578"/>
      <c r="I254" s="1579"/>
      <c r="J254" s="1580"/>
      <c r="K254" s="1581"/>
      <c r="L254" s="1581"/>
      <c r="M254" s="1582"/>
      <c r="N254" s="51"/>
    </row>
    <row r="255" spans="1:14" s="47" customFormat="1" ht="20.149999999999999" customHeight="1">
      <c r="A255" s="727"/>
      <c r="B255" s="728" t="s">
        <v>14</v>
      </c>
      <c r="C255" s="729" t="s">
        <v>226</v>
      </c>
      <c r="D255" s="730"/>
      <c r="E255" s="730"/>
      <c r="F255" s="730"/>
      <c r="G255" s="731"/>
      <c r="H255" s="732"/>
      <c r="I255" s="733"/>
      <c r="J255" s="734"/>
      <c r="K255" s="735"/>
      <c r="L255" s="735"/>
      <c r="M255" s="736"/>
      <c r="N255" s="48"/>
    </row>
    <row r="256" spans="1:14" s="47" customFormat="1" ht="20.149999999999999" customHeight="1">
      <c r="A256" s="727"/>
      <c r="B256" s="728" t="s">
        <v>16</v>
      </c>
      <c r="C256" s="729" t="s">
        <v>226</v>
      </c>
      <c r="D256" s="730"/>
      <c r="E256" s="730"/>
      <c r="F256" s="730"/>
      <c r="G256" s="731"/>
      <c r="H256" s="732"/>
      <c r="I256" s="733"/>
      <c r="J256" s="734"/>
      <c r="K256" s="735"/>
      <c r="L256" s="735"/>
      <c r="M256" s="736"/>
      <c r="N256" s="48"/>
    </row>
    <row r="257" spans="1:14" s="52" customFormat="1" ht="20.149999999999999" customHeight="1">
      <c r="A257" s="727"/>
      <c r="B257" s="728" t="s">
        <v>17</v>
      </c>
      <c r="C257" s="729" t="s">
        <v>226</v>
      </c>
      <c r="D257" s="730"/>
      <c r="E257" s="730"/>
      <c r="F257" s="730"/>
      <c r="G257" s="731"/>
      <c r="H257" s="732"/>
      <c r="I257" s="733"/>
      <c r="J257" s="734"/>
      <c r="K257" s="735"/>
      <c r="L257" s="735"/>
      <c r="M257" s="736"/>
      <c r="N257" s="48"/>
    </row>
    <row r="258" spans="1:14" s="47" customFormat="1" ht="20.149999999999999" customHeight="1">
      <c r="A258" s="727"/>
      <c r="B258" s="728" t="s">
        <v>19</v>
      </c>
      <c r="C258" s="737" t="s">
        <v>227</v>
      </c>
      <c r="D258" s="730"/>
      <c r="E258" s="730"/>
      <c r="F258" s="730"/>
      <c r="G258" s="731"/>
      <c r="H258" s="738"/>
      <c r="I258" s="739"/>
      <c r="J258" s="740"/>
      <c r="K258" s="740"/>
      <c r="L258" s="740"/>
      <c r="M258" s="741"/>
      <c r="N258" s="48"/>
    </row>
    <row r="259" spans="1:14" s="52" customFormat="1" ht="15" customHeight="1">
      <c r="A259" s="742"/>
      <c r="B259" s="743"/>
      <c r="C259" s="744"/>
      <c r="D259" s="737"/>
      <c r="E259" s="737"/>
      <c r="F259" s="737"/>
      <c r="G259" s="744"/>
      <c r="H259" s="738"/>
      <c r="I259" s="745" t="s">
        <v>741</v>
      </c>
      <c r="J259" s="740"/>
      <c r="K259" s="740"/>
      <c r="L259" s="740"/>
      <c r="M259" s="741"/>
      <c r="N259" s="53"/>
    </row>
    <row r="260" spans="1:14" s="52" customFormat="1" ht="15" customHeight="1">
      <c r="A260" s="742"/>
      <c r="B260" s="743"/>
      <c r="C260" s="744"/>
      <c r="D260" s="737"/>
      <c r="E260" s="737"/>
      <c r="F260" s="737"/>
      <c r="G260" s="744"/>
      <c r="H260" s="746"/>
      <c r="I260" s="745" t="s">
        <v>321</v>
      </c>
      <c r="J260" s="747"/>
      <c r="K260" s="747"/>
      <c r="L260" s="747"/>
      <c r="M260" s="748"/>
      <c r="N260" s="53"/>
    </row>
    <row r="261" spans="1:14" s="52" customFormat="1" ht="20.149999999999999" customHeight="1">
      <c r="A261" s="742"/>
      <c r="B261" s="743"/>
      <c r="C261" s="744"/>
      <c r="D261" s="737"/>
      <c r="E261" s="737"/>
      <c r="F261" s="737"/>
      <c r="G261" s="744"/>
      <c r="H261" s="749"/>
      <c r="I261" s="745"/>
      <c r="J261" s="750"/>
      <c r="K261" s="750"/>
      <c r="L261" s="750"/>
      <c r="M261" s="748"/>
      <c r="N261" s="53"/>
    </row>
    <row r="262" spans="1:14" s="52" customFormat="1" ht="20.149999999999999" customHeight="1">
      <c r="A262" s="742"/>
      <c r="B262" s="743"/>
      <c r="C262" s="744"/>
      <c r="D262" s="737"/>
      <c r="E262" s="737"/>
      <c r="F262" s="737"/>
      <c r="G262" s="744"/>
      <c r="H262" s="749"/>
      <c r="I262" s="751"/>
      <c r="J262" s="750"/>
      <c r="K262" s="747"/>
      <c r="L262" s="747"/>
      <c r="M262" s="748"/>
      <c r="N262" s="53"/>
    </row>
    <row r="263" spans="1:14" s="52" customFormat="1" ht="20.149999999999999" customHeight="1">
      <c r="A263" s="742"/>
      <c r="B263" s="743"/>
      <c r="C263" s="744"/>
      <c r="D263" s="737"/>
      <c r="E263" s="737"/>
      <c r="F263" s="737"/>
      <c r="G263" s="744"/>
      <c r="H263" s="749"/>
      <c r="I263" s="770" t="s">
        <v>322</v>
      </c>
      <c r="J263" s="753"/>
      <c r="K263" s="753"/>
      <c r="L263" s="753"/>
      <c r="M263" s="748"/>
      <c r="N263" s="53"/>
    </row>
    <row r="264" spans="1:14" s="52" customFormat="1" ht="15" customHeight="1">
      <c r="A264" s="742"/>
      <c r="B264" s="743"/>
      <c r="C264" s="744"/>
      <c r="D264" s="737"/>
      <c r="E264" s="737"/>
      <c r="F264" s="737"/>
      <c r="G264" s="744"/>
      <c r="H264" s="749"/>
      <c r="I264" s="2033" t="s">
        <v>323</v>
      </c>
      <c r="J264" s="753"/>
      <c r="K264" s="753"/>
      <c r="L264" s="753"/>
      <c r="M264" s="748"/>
      <c r="N264" s="53"/>
    </row>
    <row r="265" spans="1:14" s="47" customFormat="1" ht="20.149999999999999" customHeight="1">
      <c r="A265" s="754"/>
      <c r="B265" s="755"/>
      <c r="C265" s="756"/>
      <c r="D265" s="757"/>
      <c r="E265" s="757"/>
      <c r="F265" s="757"/>
      <c r="G265" s="756"/>
      <c r="H265" s="758"/>
      <c r="I265" s="759"/>
      <c r="J265" s="760"/>
      <c r="K265" s="761"/>
      <c r="L265" s="762"/>
      <c r="M265" s="763"/>
      <c r="N265" s="48"/>
    </row>
    <row r="266" spans="1:14" s="50" customFormat="1" ht="30" customHeight="1">
      <c r="A266" s="718" t="s">
        <v>228</v>
      </c>
      <c r="B266" s="719" t="s">
        <v>225</v>
      </c>
      <c r="C266" s="720"/>
      <c r="D266" s="721"/>
      <c r="E266" s="721"/>
      <c r="F266" s="721"/>
      <c r="G266" s="722"/>
      <c r="H266" s="722"/>
      <c r="I266" s="723"/>
      <c r="J266" s="724"/>
      <c r="K266" s="725"/>
      <c r="L266" s="725"/>
      <c r="M266" s="726"/>
      <c r="N266" s="51"/>
    </row>
    <row r="267" spans="1:14" s="47" customFormat="1" ht="20.149999999999999" customHeight="1">
      <c r="A267" s="375"/>
      <c r="B267" s="376" t="s">
        <v>14</v>
      </c>
      <c r="C267" s="396" t="s">
        <v>226</v>
      </c>
      <c r="D267" s="397"/>
      <c r="E267" s="397"/>
      <c r="F267" s="397"/>
      <c r="G267" s="377"/>
      <c r="H267" s="398"/>
      <c r="I267" s="399"/>
      <c r="J267" s="378"/>
      <c r="K267" s="379"/>
      <c r="L267" s="379"/>
      <c r="M267" s="380"/>
      <c r="N267" s="48"/>
    </row>
    <row r="268" spans="1:14" s="47" customFormat="1" ht="20.149999999999999" customHeight="1">
      <c r="A268" s="375"/>
      <c r="B268" s="376" t="s">
        <v>16</v>
      </c>
      <c r="C268" s="396" t="s">
        <v>226</v>
      </c>
      <c r="D268" s="397"/>
      <c r="E268" s="397"/>
      <c r="F268" s="397"/>
      <c r="G268" s="377"/>
      <c r="H268" s="398"/>
      <c r="I268" s="399"/>
      <c r="J268" s="378"/>
      <c r="K268" s="379"/>
      <c r="L268" s="379"/>
      <c r="M268" s="380"/>
      <c r="N268" s="48"/>
    </row>
    <row r="269" spans="1:14" s="52" customFormat="1" ht="20.149999999999999" customHeight="1">
      <c r="A269" s="375"/>
      <c r="B269" s="376" t="s">
        <v>17</v>
      </c>
      <c r="C269" s="396" t="s">
        <v>226</v>
      </c>
      <c r="D269" s="397"/>
      <c r="E269" s="397"/>
      <c r="F269" s="397"/>
      <c r="G269" s="377"/>
      <c r="H269" s="398"/>
      <c r="I269" s="399"/>
      <c r="J269" s="378"/>
      <c r="K269" s="379"/>
      <c r="L269" s="379"/>
      <c r="M269" s="380"/>
      <c r="N269" s="48"/>
    </row>
    <row r="270" spans="1:14" s="47" customFormat="1" ht="20.149999999999999" customHeight="1">
      <c r="A270" s="375"/>
      <c r="B270" s="376" t="s">
        <v>19</v>
      </c>
      <c r="C270" s="382" t="s">
        <v>227</v>
      </c>
      <c r="D270" s="397"/>
      <c r="E270" s="397"/>
      <c r="F270" s="397"/>
      <c r="G270" s="377"/>
      <c r="H270" s="400"/>
      <c r="I270" s="401"/>
      <c r="J270" s="402"/>
      <c r="K270" s="402"/>
      <c r="L270" s="402"/>
      <c r="M270" s="403"/>
      <c r="N270" s="48"/>
    </row>
    <row r="271" spans="1:14" s="52" customFormat="1" ht="20.149999999999999" customHeight="1">
      <c r="A271" s="381"/>
      <c r="B271" s="387"/>
      <c r="C271" s="383"/>
      <c r="D271" s="382"/>
      <c r="E271" s="382"/>
      <c r="F271" s="382"/>
      <c r="G271" s="383"/>
      <c r="H271" s="400"/>
      <c r="I271" s="385" t="s">
        <v>270</v>
      </c>
      <c r="J271" s="402"/>
      <c r="K271" s="402"/>
      <c r="L271" s="402"/>
      <c r="M271" s="403"/>
      <c r="N271" s="53"/>
    </row>
    <row r="272" spans="1:14" s="52" customFormat="1" ht="20.149999999999999" customHeight="1">
      <c r="A272" s="381"/>
      <c r="B272" s="387"/>
      <c r="C272" s="383"/>
      <c r="D272" s="382"/>
      <c r="E272" s="382"/>
      <c r="F272" s="382"/>
      <c r="G272" s="383"/>
      <c r="H272" s="404"/>
      <c r="I272" s="1672" t="s">
        <v>271</v>
      </c>
      <c r="J272" s="1672"/>
      <c r="K272" s="1672"/>
      <c r="L272" s="1672"/>
      <c r="M272" s="386"/>
      <c r="N272" s="53"/>
    </row>
    <row r="273" spans="1:14" s="52" customFormat="1" ht="20.149999999999999" customHeight="1">
      <c r="A273" s="381"/>
      <c r="B273" s="387"/>
      <c r="C273" s="383"/>
      <c r="D273" s="382"/>
      <c r="E273" s="382"/>
      <c r="F273" s="382"/>
      <c r="G273" s="383"/>
      <c r="H273" s="384"/>
      <c r="I273" s="385"/>
      <c r="J273" s="229"/>
      <c r="K273" s="229"/>
      <c r="L273" s="229"/>
      <c r="M273" s="386"/>
      <c r="N273" s="53"/>
    </row>
    <row r="274" spans="1:14" s="52" customFormat="1" ht="20.149999999999999" customHeight="1">
      <c r="A274" s="381"/>
      <c r="B274" s="387"/>
      <c r="C274" s="383"/>
      <c r="D274" s="382"/>
      <c r="E274" s="382"/>
      <c r="F274" s="382"/>
      <c r="G274" s="383"/>
      <c r="H274" s="384"/>
      <c r="I274" s="369"/>
      <c r="J274" s="229"/>
      <c r="K274" s="229"/>
      <c r="L274" s="229"/>
      <c r="M274" s="386"/>
      <c r="N274" s="53"/>
    </row>
    <row r="275" spans="1:14" s="52" customFormat="1" ht="20.149999999999999" customHeight="1">
      <c r="A275" s="381"/>
      <c r="B275" s="387"/>
      <c r="C275" s="383"/>
      <c r="D275" s="382"/>
      <c r="E275" s="382"/>
      <c r="F275" s="382"/>
      <c r="G275" s="383"/>
      <c r="H275" s="384"/>
      <c r="I275" s="369"/>
      <c r="J275" s="229"/>
      <c r="K275" s="233"/>
      <c r="L275" s="233"/>
      <c r="M275" s="386"/>
      <c r="N275" s="53"/>
    </row>
    <row r="276" spans="1:14" s="52" customFormat="1" ht="20.149999999999999" customHeight="1">
      <c r="A276" s="381"/>
      <c r="B276" s="387"/>
      <c r="C276" s="383"/>
      <c r="D276" s="382"/>
      <c r="E276" s="382"/>
      <c r="F276" s="382"/>
      <c r="G276" s="383"/>
      <c r="H276" s="384"/>
      <c r="I276" s="2040" t="s">
        <v>1101</v>
      </c>
      <c r="J276" s="2040"/>
      <c r="K276" s="2040"/>
      <c r="L276" s="2040"/>
      <c r="M276" s="386"/>
      <c r="N276" s="53"/>
    </row>
    <row r="277" spans="1:14" s="52" customFormat="1" ht="18.75" customHeight="1">
      <c r="A277" s="381"/>
      <c r="B277" s="387"/>
      <c r="C277" s="383"/>
      <c r="D277" s="382"/>
      <c r="E277" s="382"/>
      <c r="F277" s="382"/>
      <c r="G277" s="383"/>
      <c r="H277" s="384"/>
      <c r="I277" s="2042" t="s">
        <v>1100</v>
      </c>
      <c r="J277" s="2042"/>
      <c r="K277" s="2042"/>
      <c r="L277" s="2042"/>
      <c r="M277" s="386"/>
      <c r="N277" s="53"/>
    </row>
    <row r="278" spans="1:14" s="47" customFormat="1" ht="20.149999999999999" customHeight="1">
      <c r="A278" s="388"/>
      <c r="B278" s="389"/>
      <c r="C278" s="390"/>
      <c r="D278" s="391"/>
      <c r="E278" s="391"/>
      <c r="F278" s="391"/>
      <c r="G278" s="390"/>
      <c r="H278" s="392"/>
      <c r="I278" s="405"/>
      <c r="J278" s="393"/>
      <c r="K278" s="406"/>
      <c r="L278" s="394"/>
      <c r="M278" s="395"/>
      <c r="N278" s="48"/>
    </row>
    <row r="279" spans="1:14" s="41" customFormat="1" ht="25" customHeight="1">
      <c r="A279" s="45"/>
      <c r="B279" s="44"/>
      <c r="C279" s="45"/>
      <c r="D279" s="46"/>
      <c r="E279" s="46"/>
      <c r="F279" s="46"/>
      <c r="H279" s="39"/>
      <c r="I279" s="40"/>
      <c r="J279" s="39"/>
      <c r="K279" s="38"/>
      <c r="L279" s="38"/>
      <c r="M279" s="38"/>
      <c r="N279" s="38"/>
    </row>
    <row r="280" spans="1:14" s="41" customFormat="1" ht="25" customHeight="1">
      <c r="A280" s="45"/>
      <c r="B280" s="44"/>
      <c r="C280" s="45"/>
      <c r="D280" s="46"/>
      <c r="E280" s="46"/>
      <c r="F280" s="46"/>
      <c r="H280" s="39"/>
      <c r="I280" s="40"/>
      <c r="J280" s="39"/>
      <c r="K280" s="38"/>
      <c r="L280" s="38"/>
      <c r="M280" s="38"/>
      <c r="N280" s="38"/>
    </row>
    <row r="281" spans="1:14" s="41" customFormat="1" ht="25" customHeight="1">
      <c r="A281" s="45"/>
      <c r="B281" s="44"/>
      <c r="C281" s="45"/>
      <c r="D281" s="46"/>
      <c r="E281" s="46"/>
      <c r="F281" s="46"/>
      <c r="H281" s="39"/>
      <c r="I281" s="40"/>
      <c r="J281" s="39"/>
      <c r="K281" s="38"/>
      <c r="L281" s="38"/>
      <c r="M281" s="38"/>
      <c r="N281" s="38"/>
    </row>
    <row r="282" spans="1:14" s="41" customFormat="1" ht="25" customHeight="1">
      <c r="A282" s="45"/>
      <c r="B282" s="44"/>
      <c r="C282" s="45"/>
      <c r="D282" s="46"/>
      <c r="E282" s="46"/>
      <c r="F282" s="46"/>
      <c r="H282" s="39"/>
      <c r="I282" s="40"/>
      <c r="J282" s="39"/>
      <c r="K282" s="38"/>
      <c r="L282" s="38"/>
      <c r="M282" s="38"/>
      <c r="N282" s="38"/>
    </row>
    <row r="283" spans="1:14" s="41" customFormat="1" ht="25" customHeight="1">
      <c r="A283" s="45"/>
      <c r="B283" s="44"/>
      <c r="C283" s="45"/>
      <c r="D283" s="46"/>
      <c r="E283" s="46"/>
      <c r="F283" s="46"/>
      <c r="H283" s="39"/>
      <c r="I283" s="40"/>
      <c r="J283" s="39"/>
      <c r="K283" s="38"/>
      <c r="L283" s="38"/>
      <c r="M283" s="38"/>
      <c r="N283" s="38"/>
    </row>
    <row r="284" spans="1:14" s="41" customFormat="1" ht="25" customHeight="1">
      <c r="A284" s="45"/>
      <c r="B284" s="44"/>
      <c r="C284" s="45"/>
      <c r="D284" s="46"/>
      <c r="E284" s="46"/>
      <c r="F284" s="46"/>
      <c r="H284" s="39"/>
      <c r="I284" s="40"/>
      <c r="J284" s="39"/>
      <c r="K284" s="38"/>
      <c r="L284" s="38"/>
      <c r="M284" s="38"/>
      <c r="N284" s="38"/>
    </row>
    <row r="285" spans="1:14" s="41" customFormat="1" ht="25" customHeight="1">
      <c r="A285" s="45"/>
      <c r="B285" s="44"/>
      <c r="C285" s="45"/>
      <c r="D285" s="46"/>
      <c r="E285" s="46"/>
      <c r="F285" s="46"/>
      <c r="H285" s="39"/>
      <c r="I285" s="40"/>
      <c r="J285" s="39"/>
      <c r="K285" s="38"/>
      <c r="L285" s="38"/>
      <c r="M285" s="38"/>
      <c r="N285" s="38"/>
    </row>
    <row r="286" spans="1:14" s="41" customFormat="1" ht="25" customHeight="1">
      <c r="A286" s="45"/>
      <c r="B286" s="44"/>
      <c r="C286" s="45"/>
      <c r="D286" s="46"/>
      <c r="E286" s="46"/>
      <c r="F286" s="46"/>
      <c r="H286" s="39"/>
      <c r="I286" s="40"/>
      <c r="J286" s="39"/>
      <c r="K286" s="38"/>
      <c r="L286" s="38"/>
      <c r="M286" s="38"/>
      <c r="N286" s="38"/>
    </row>
    <row r="287" spans="1:14" s="41" customFormat="1" ht="25" customHeight="1">
      <c r="A287" s="45"/>
      <c r="B287" s="44"/>
      <c r="C287" s="45"/>
      <c r="D287" s="46"/>
      <c r="E287" s="46"/>
      <c r="F287" s="46"/>
      <c r="H287" s="39"/>
      <c r="I287" s="40"/>
      <c r="J287" s="39"/>
      <c r="K287" s="38"/>
      <c r="L287" s="38"/>
      <c r="M287" s="38"/>
      <c r="N287" s="38"/>
    </row>
    <row r="288" spans="1:14" s="41" customFormat="1" ht="25" customHeight="1">
      <c r="A288" s="45"/>
      <c r="B288" s="44"/>
      <c r="C288" s="45"/>
      <c r="D288" s="46"/>
      <c r="E288" s="46"/>
      <c r="F288" s="46"/>
      <c r="H288" s="39"/>
      <c r="I288" s="40"/>
      <c r="J288" s="39"/>
      <c r="K288" s="38"/>
      <c r="L288" s="38"/>
      <c r="M288" s="38"/>
      <c r="N288" s="38"/>
    </row>
    <row r="289" spans="1:14" s="41" customFormat="1" ht="25" customHeight="1">
      <c r="A289" s="45"/>
      <c r="B289" s="44"/>
      <c r="C289" s="45"/>
      <c r="D289" s="46"/>
      <c r="E289" s="46"/>
      <c r="F289" s="46"/>
      <c r="H289" s="39"/>
      <c r="I289" s="40"/>
      <c r="J289" s="39"/>
      <c r="K289" s="38"/>
      <c r="L289" s="38"/>
      <c r="M289" s="38"/>
      <c r="N289" s="38"/>
    </row>
    <row r="290" spans="1:14" s="41" customFormat="1" ht="25" customHeight="1">
      <c r="A290" s="45"/>
      <c r="B290" s="44"/>
      <c r="C290" s="45"/>
      <c r="D290" s="46"/>
      <c r="E290" s="46"/>
      <c r="F290" s="46"/>
      <c r="H290" s="39"/>
      <c r="I290" s="40"/>
      <c r="J290" s="39"/>
      <c r="K290" s="38"/>
      <c r="L290" s="38"/>
      <c r="M290" s="38"/>
      <c r="N290" s="38"/>
    </row>
    <row r="291" spans="1:14" s="41" customFormat="1" ht="25" customHeight="1">
      <c r="A291" s="45"/>
      <c r="B291" s="44"/>
      <c r="C291" s="45"/>
      <c r="D291" s="46"/>
      <c r="E291" s="46"/>
      <c r="F291" s="46"/>
      <c r="H291" s="39"/>
      <c r="I291" s="40"/>
      <c r="J291" s="39"/>
      <c r="K291" s="38"/>
      <c r="L291" s="38"/>
      <c r="M291" s="38"/>
      <c r="N291" s="38"/>
    </row>
    <row r="292" spans="1:14" s="41" customFormat="1" ht="25" customHeight="1">
      <c r="A292" s="45"/>
      <c r="B292" s="44"/>
      <c r="C292" s="45"/>
      <c r="D292" s="46"/>
      <c r="E292" s="46"/>
      <c r="F292" s="46"/>
      <c r="H292" s="39"/>
      <c r="I292" s="40"/>
      <c r="J292" s="39"/>
      <c r="K292" s="38"/>
      <c r="L292" s="38"/>
      <c r="M292" s="38"/>
      <c r="N292" s="38"/>
    </row>
    <row r="293" spans="1:14" s="41" customFormat="1" ht="25" customHeight="1">
      <c r="A293" s="45"/>
      <c r="B293" s="44"/>
      <c r="C293" s="45"/>
      <c r="D293" s="46"/>
      <c r="E293" s="46"/>
      <c r="F293" s="46"/>
      <c r="H293" s="39"/>
      <c r="I293" s="40"/>
      <c r="J293" s="39"/>
      <c r="K293" s="38"/>
      <c r="L293" s="38"/>
      <c r="M293" s="38"/>
      <c r="N293" s="38"/>
    </row>
    <row r="294" spans="1:14" s="41" customFormat="1" ht="25" customHeight="1">
      <c r="A294" s="45"/>
      <c r="B294" s="44"/>
      <c r="C294" s="45"/>
      <c r="D294" s="46"/>
      <c r="E294" s="46"/>
      <c r="F294" s="46"/>
      <c r="H294" s="39"/>
      <c r="I294" s="40"/>
      <c r="J294" s="39"/>
      <c r="K294" s="38"/>
      <c r="L294" s="38"/>
      <c r="M294" s="38"/>
      <c r="N294" s="38"/>
    </row>
    <row r="295" spans="1:14" s="41" customFormat="1" ht="25" customHeight="1">
      <c r="A295" s="45"/>
      <c r="B295" s="44"/>
      <c r="C295" s="45"/>
      <c r="D295" s="46"/>
      <c r="E295" s="46"/>
      <c r="F295" s="46"/>
      <c r="H295" s="39"/>
      <c r="I295" s="40"/>
      <c r="J295" s="39"/>
      <c r="K295" s="38"/>
      <c r="L295" s="38"/>
      <c r="M295" s="38"/>
      <c r="N295" s="38"/>
    </row>
    <row r="296" spans="1:14" s="41" customFormat="1" ht="25" customHeight="1">
      <c r="A296" s="45"/>
      <c r="B296" s="44"/>
      <c r="C296" s="45"/>
      <c r="D296" s="46"/>
      <c r="E296" s="46"/>
      <c r="F296" s="46"/>
      <c r="H296" s="39"/>
      <c r="I296" s="40"/>
      <c r="J296" s="39"/>
      <c r="K296" s="38"/>
      <c r="L296" s="38"/>
      <c r="M296" s="38"/>
      <c r="N296" s="38"/>
    </row>
    <row r="297" spans="1:14" s="41" customFormat="1" ht="25" customHeight="1">
      <c r="A297" s="45"/>
      <c r="B297" s="44"/>
      <c r="C297" s="45"/>
      <c r="D297" s="46"/>
      <c r="E297" s="46"/>
      <c r="F297" s="46"/>
      <c r="H297" s="39"/>
      <c r="I297" s="40"/>
      <c r="J297" s="39"/>
      <c r="K297" s="38"/>
      <c r="L297" s="38"/>
      <c r="M297" s="38"/>
      <c r="N297" s="38"/>
    </row>
    <row r="298" spans="1:14" s="41" customFormat="1" ht="25" customHeight="1">
      <c r="A298" s="45"/>
      <c r="B298" s="44"/>
      <c r="C298" s="45"/>
      <c r="D298" s="46"/>
      <c r="E298" s="46"/>
      <c r="F298" s="46"/>
      <c r="H298" s="39"/>
      <c r="I298" s="40"/>
      <c r="J298" s="39"/>
      <c r="K298" s="38"/>
      <c r="L298" s="38"/>
      <c r="M298" s="38"/>
      <c r="N298" s="38"/>
    </row>
    <row r="299" spans="1:14" s="41" customFormat="1" ht="25" customHeight="1">
      <c r="A299" s="45"/>
      <c r="B299" s="44"/>
      <c r="C299" s="45"/>
      <c r="D299" s="46"/>
      <c r="E299" s="46"/>
      <c r="F299" s="46"/>
      <c r="H299" s="39"/>
      <c r="I299" s="40"/>
      <c r="J299" s="39"/>
      <c r="K299" s="38"/>
      <c r="L299" s="38"/>
      <c r="M299" s="38"/>
      <c r="N299" s="38"/>
    </row>
    <row r="300" spans="1:14" s="41" customFormat="1" ht="25" customHeight="1">
      <c r="A300" s="45"/>
      <c r="B300" s="44"/>
      <c r="C300" s="45"/>
      <c r="D300" s="46"/>
      <c r="E300" s="46"/>
      <c r="F300" s="46"/>
      <c r="H300" s="39"/>
      <c r="I300" s="40"/>
      <c r="J300" s="39"/>
      <c r="K300" s="38"/>
      <c r="L300" s="38"/>
      <c r="M300" s="38"/>
      <c r="N300" s="38"/>
    </row>
    <row r="301" spans="1:14" s="41" customFormat="1" ht="25" customHeight="1">
      <c r="A301" s="45"/>
      <c r="B301" s="44"/>
      <c r="C301" s="45"/>
      <c r="D301" s="46"/>
      <c r="E301" s="46"/>
      <c r="F301" s="46"/>
      <c r="H301" s="39"/>
      <c r="I301" s="40"/>
      <c r="J301" s="39"/>
      <c r="K301" s="38"/>
      <c r="L301" s="38"/>
      <c r="M301" s="38"/>
      <c r="N301" s="38"/>
    </row>
    <row r="302" spans="1:14" s="41" customFormat="1" ht="25" customHeight="1">
      <c r="A302" s="45"/>
      <c r="B302" s="44"/>
      <c r="C302" s="45"/>
      <c r="D302" s="46"/>
      <c r="E302" s="46"/>
      <c r="F302" s="46"/>
      <c r="H302" s="39"/>
      <c r="I302" s="40"/>
      <c r="J302" s="39"/>
      <c r="K302" s="38"/>
      <c r="L302" s="38"/>
      <c r="M302" s="38"/>
      <c r="N302" s="38"/>
    </row>
    <row r="303" spans="1:14" s="41" customFormat="1" ht="25" customHeight="1">
      <c r="A303" s="45"/>
      <c r="B303" s="44"/>
      <c r="C303" s="45"/>
      <c r="D303" s="46"/>
      <c r="E303" s="46"/>
      <c r="F303" s="46"/>
      <c r="H303" s="39"/>
      <c r="I303" s="40"/>
      <c r="J303" s="39"/>
      <c r="K303" s="38"/>
      <c r="L303" s="38"/>
      <c r="M303" s="38"/>
      <c r="N303" s="38"/>
    </row>
    <row r="304" spans="1:14" s="41" customFormat="1" ht="25" customHeight="1">
      <c r="A304" s="45"/>
      <c r="B304" s="44"/>
      <c r="C304" s="45"/>
      <c r="D304" s="46"/>
      <c r="E304" s="46"/>
      <c r="F304" s="46"/>
      <c r="H304" s="39"/>
      <c r="I304" s="40"/>
      <c r="J304" s="39"/>
      <c r="K304" s="38"/>
      <c r="L304" s="38"/>
      <c r="M304" s="38"/>
      <c r="N304" s="38"/>
    </row>
    <row r="305" spans="1:14" s="41" customFormat="1" ht="25" customHeight="1">
      <c r="A305" s="45"/>
      <c r="B305" s="44"/>
      <c r="C305" s="45"/>
      <c r="D305" s="46"/>
      <c r="E305" s="46"/>
      <c r="F305" s="46"/>
      <c r="H305" s="39"/>
      <c r="I305" s="40"/>
      <c r="J305" s="39"/>
      <c r="K305" s="38"/>
      <c r="L305" s="38"/>
      <c r="M305" s="38"/>
      <c r="N305" s="38"/>
    </row>
    <row r="306" spans="1:14" s="41" customFormat="1" ht="25" customHeight="1">
      <c r="A306" s="45"/>
      <c r="B306" s="44"/>
      <c r="C306" s="45"/>
      <c r="D306" s="46"/>
      <c r="E306" s="46"/>
      <c r="F306" s="46"/>
      <c r="H306" s="39"/>
      <c r="I306" s="40"/>
      <c r="J306" s="39"/>
      <c r="K306" s="38"/>
      <c r="L306" s="38"/>
      <c r="M306" s="38"/>
      <c r="N306" s="38"/>
    </row>
    <row r="307" spans="1:14" s="41" customFormat="1" ht="25" customHeight="1">
      <c r="A307" s="45"/>
      <c r="B307" s="44"/>
      <c r="C307" s="45"/>
      <c r="D307" s="46"/>
      <c r="E307" s="46"/>
      <c r="F307" s="46"/>
      <c r="H307" s="39"/>
      <c r="I307" s="40"/>
      <c r="J307" s="39"/>
      <c r="K307" s="38"/>
      <c r="L307" s="38"/>
      <c r="M307" s="38"/>
      <c r="N307" s="38"/>
    </row>
    <row r="308" spans="1:14" s="41" customFormat="1" ht="25" customHeight="1">
      <c r="A308" s="45"/>
      <c r="B308" s="44"/>
      <c r="C308" s="45"/>
      <c r="D308" s="46"/>
      <c r="E308" s="46"/>
      <c r="F308" s="46"/>
      <c r="H308" s="39"/>
      <c r="I308" s="40"/>
      <c r="J308" s="39"/>
      <c r="K308" s="38"/>
      <c r="L308" s="38"/>
      <c r="M308" s="38"/>
      <c r="N308" s="38"/>
    </row>
    <row r="309" spans="1:14" s="41" customFormat="1" ht="25" customHeight="1">
      <c r="A309" s="45"/>
      <c r="B309" s="44"/>
      <c r="C309" s="45"/>
      <c r="D309" s="46"/>
      <c r="E309" s="46"/>
      <c r="F309" s="46"/>
      <c r="H309" s="39"/>
      <c r="I309" s="40"/>
      <c r="J309" s="39"/>
      <c r="K309" s="38"/>
      <c r="L309" s="38"/>
      <c r="M309" s="38"/>
      <c r="N309" s="38"/>
    </row>
    <row r="310" spans="1:14" s="41" customFormat="1" ht="25" customHeight="1">
      <c r="A310" s="45"/>
      <c r="B310" s="44"/>
      <c r="C310" s="45"/>
      <c r="D310" s="46"/>
      <c r="E310" s="46"/>
      <c r="F310" s="46"/>
      <c r="H310" s="39"/>
      <c r="I310" s="40"/>
      <c r="J310" s="39"/>
      <c r="K310" s="38"/>
      <c r="L310" s="38"/>
      <c r="M310" s="38"/>
      <c r="N310" s="38"/>
    </row>
    <row r="311" spans="1:14" s="41" customFormat="1" ht="25" customHeight="1">
      <c r="A311" s="45"/>
      <c r="B311" s="44"/>
      <c r="C311" s="45"/>
      <c r="D311" s="46"/>
      <c r="E311" s="46"/>
      <c r="F311" s="46"/>
      <c r="H311" s="39"/>
      <c r="I311" s="40"/>
      <c r="J311" s="39"/>
      <c r="K311" s="38"/>
      <c r="L311" s="38"/>
      <c r="M311" s="38"/>
      <c r="N311" s="38"/>
    </row>
    <row r="312" spans="1:14" s="41" customFormat="1" ht="25" customHeight="1">
      <c r="A312" s="45"/>
      <c r="B312" s="44"/>
      <c r="C312" s="45"/>
      <c r="D312" s="46"/>
      <c r="E312" s="46"/>
      <c r="F312" s="46"/>
      <c r="H312" s="39"/>
      <c r="I312" s="40"/>
      <c r="J312" s="39"/>
      <c r="K312" s="38"/>
      <c r="L312" s="38"/>
      <c r="M312" s="38"/>
      <c r="N312" s="38"/>
    </row>
    <row r="313" spans="1:14" s="41" customFormat="1" ht="25" customHeight="1">
      <c r="A313" s="45"/>
      <c r="B313" s="44"/>
      <c r="C313" s="45"/>
      <c r="D313" s="46"/>
      <c r="E313" s="46"/>
      <c r="F313" s="46"/>
      <c r="H313" s="39"/>
      <c r="I313" s="40"/>
      <c r="J313" s="39"/>
      <c r="K313" s="38"/>
      <c r="L313" s="38"/>
      <c r="M313" s="38"/>
      <c r="N313" s="38"/>
    </row>
    <row r="314" spans="1:14" s="41" customFormat="1" ht="25" customHeight="1">
      <c r="A314" s="45"/>
      <c r="B314" s="44"/>
      <c r="C314" s="45"/>
      <c r="D314" s="46"/>
      <c r="E314" s="46"/>
      <c r="F314" s="46"/>
      <c r="H314" s="39"/>
      <c r="I314" s="40"/>
      <c r="J314" s="39"/>
      <c r="K314" s="38"/>
      <c r="L314" s="38"/>
      <c r="M314" s="38"/>
      <c r="N314" s="38"/>
    </row>
    <row r="315" spans="1:14" s="41" customFormat="1" ht="25" customHeight="1">
      <c r="A315" s="45"/>
      <c r="B315" s="44"/>
      <c r="C315" s="45"/>
      <c r="D315" s="46"/>
      <c r="E315" s="46"/>
      <c r="F315" s="46"/>
      <c r="H315" s="39"/>
      <c r="I315" s="40"/>
      <c r="J315" s="39"/>
      <c r="K315" s="38"/>
      <c r="L315" s="38"/>
      <c r="M315" s="38"/>
      <c r="N315" s="38"/>
    </row>
    <row r="316" spans="1:14" s="41" customFormat="1" ht="25" customHeight="1">
      <c r="A316" s="45"/>
      <c r="B316" s="44"/>
      <c r="C316" s="45"/>
      <c r="D316" s="46"/>
      <c r="E316" s="46"/>
      <c r="F316" s="46"/>
      <c r="H316" s="39"/>
      <c r="I316" s="40"/>
      <c r="J316" s="39"/>
      <c r="K316" s="38"/>
      <c r="L316" s="38"/>
      <c r="M316" s="38"/>
      <c r="N316" s="38"/>
    </row>
    <row r="317" spans="1:14" s="41" customFormat="1" ht="25" customHeight="1">
      <c r="A317" s="45"/>
      <c r="B317" s="44"/>
      <c r="C317" s="45"/>
      <c r="D317" s="46"/>
      <c r="E317" s="46"/>
      <c r="F317" s="46"/>
      <c r="H317" s="39"/>
      <c r="I317" s="40"/>
      <c r="J317" s="39"/>
      <c r="K317" s="38"/>
      <c r="L317" s="38"/>
      <c r="M317" s="38"/>
      <c r="N317" s="38"/>
    </row>
    <row r="318" spans="1:14" s="41" customFormat="1" ht="25" customHeight="1">
      <c r="A318" s="45"/>
      <c r="B318" s="44"/>
      <c r="C318" s="45"/>
      <c r="D318" s="46"/>
      <c r="E318" s="46"/>
      <c r="F318" s="46"/>
      <c r="H318" s="39"/>
      <c r="I318" s="40"/>
      <c r="J318" s="39"/>
      <c r="K318" s="38"/>
      <c r="L318" s="38"/>
      <c r="M318" s="38"/>
      <c r="N318" s="38"/>
    </row>
    <row r="319" spans="1:14" s="41" customFormat="1" ht="25" customHeight="1">
      <c r="A319" s="45"/>
      <c r="B319" s="44"/>
      <c r="C319" s="45"/>
      <c r="D319" s="46"/>
      <c r="E319" s="46"/>
      <c r="F319" s="46"/>
      <c r="H319" s="39"/>
      <c r="I319" s="40"/>
      <c r="J319" s="39"/>
      <c r="K319" s="38"/>
      <c r="L319" s="38"/>
      <c r="M319" s="38"/>
      <c r="N319" s="38"/>
    </row>
    <row r="320" spans="1:14" s="41" customFormat="1" ht="25" customHeight="1">
      <c r="A320" s="45"/>
      <c r="B320" s="44"/>
      <c r="C320" s="45"/>
      <c r="D320" s="46"/>
      <c r="E320" s="46"/>
      <c r="F320" s="46"/>
      <c r="H320" s="39"/>
      <c r="I320" s="40"/>
      <c r="J320" s="39"/>
      <c r="K320" s="38"/>
      <c r="L320" s="38"/>
      <c r="M320" s="38"/>
      <c r="N320" s="38"/>
    </row>
    <row r="321" spans="1:14" s="41" customFormat="1" ht="25" customHeight="1">
      <c r="A321" s="45"/>
      <c r="B321" s="44"/>
      <c r="C321" s="45"/>
      <c r="D321" s="46"/>
      <c r="E321" s="46"/>
      <c r="F321" s="46"/>
      <c r="H321" s="39"/>
      <c r="I321" s="40"/>
      <c r="J321" s="39"/>
      <c r="K321" s="38"/>
      <c r="L321" s="38"/>
      <c r="M321" s="38"/>
      <c r="N321" s="38"/>
    </row>
    <row r="322" spans="1:14" s="41" customFormat="1" ht="25" customHeight="1">
      <c r="A322" s="45"/>
      <c r="B322" s="44"/>
      <c r="C322" s="45"/>
      <c r="D322" s="46"/>
      <c r="E322" s="46"/>
      <c r="F322" s="46"/>
      <c r="H322" s="39"/>
      <c r="I322" s="40"/>
      <c r="J322" s="39"/>
      <c r="K322" s="38"/>
      <c r="L322" s="38"/>
      <c r="M322" s="38"/>
      <c r="N322" s="38"/>
    </row>
    <row r="323" spans="1:14" s="41" customFormat="1" ht="25" customHeight="1">
      <c r="A323" s="45"/>
      <c r="B323" s="44"/>
      <c r="C323" s="45"/>
      <c r="D323" s="46"/>
      <c r="E323" s="46"/>
      <c r="F323" s="46"/>
      <c r="H323" s="39"/>
      <c r="I323" s="40"/>
      <c r="J323" s="39"/>
      <c r="K323" s="38"/>
      <c r="L323" s="38"/>
      <c r="M323" s="38"/>
      <c r="N323" s="38"/>
    </row>
    <row r="324" spans="1:14" s="41" customFormat="1" ht="25" customHeight="1">
      <c r="A324" s="45"/>
      <c r="B324" s="44"/>
      <c r="C324" s="45"/>
      <c r="D324" s="46"/>
      <c r="E324" s="46"/>
      <c r="F324" s="46"/>
      <c r="H324" s="39"/>
      <c r="I324" s="40"/>
      <c r="J324" s="39"/>
      <c r="K324" s="38"/>
      <c r="L324" s="38"/>
      <c r="M324" s="38"/>
      <c r="N324" s="38"/>
    </row>
    <row r="325" spans="1:14" s="41" customFormat="1" ht="25" customHeight="1">
      <c r="A325" s="45"/>
      <c r="B325" s="44"/>
      <c r="C325" s="45"/>
      <c r="D325" s="46"/>
      <c r="E325" s="46"/>
      <c r="F325" s="46"/>
      <c r="H325" s="39"/>
      <c r="I325" s="40"/>
      <c r="J325" s="39"/>
      <c r="K325" s="38"/>
      <c r="L325" s="38"/>
      <c r="M325" s="38"/>
      <c r="N325" s="38"/>
    </row>
    <row r="326" spans="1:14" s="41" customFormat="1" ht="25" customHeight="1">
      <c r="A326" s="45"/>
      <c r="B326" s="44"/>
      <c r="C326" s="45"/>
      <c r="D326" s="46"/>
      <c r="E326" s="46"/>
      <c r="F326" s="46"/>
      <c r="H326" s="39"/>
      <c r="I326" s="40"/>
      <c r="J326" s="39"/>
      <c r="K326" s="38"/>
      <c r="L326" s="38"/>
      <c r="M326" s="38"/>
      <c r="N326" s="38"/>
    </row>
    <row r="327" spans="1:14" s="41" customFormat="1" ht="25" customHeight="1">
      <c r="A327" s="45"/>
      <c r="B327" s="44"/>
      <c r="C327" s="45"/>
      <c r="D327" s="46"/>
      <c r="E327" s="46"/>
      <c r="F327" s="46"/>
      <c r="H327" s="39"/>
      <c r="I327" s="40"/>
      <c r="J327" s="39"/>
      <c r="K327" s="38"/>
      <c r="L327" s="38"/>
      <c r="M327" s="38"/>
      <c r="N327" s="38"/>
    </row>
    <row r="328" spans="1:14" s="41" customFormat="1" ht="25" customHeight="1">
      <c r="A328" s="45"/>
      <c r="B328" s="44"/>
      <c r="C328" s="45"/>
      <c r="D328" s="46"/>
      <c r="E328" s="46"/>
      <c r="F328" s="46"/>
      <c r="H328" s="39"/>
      <c r="I328" s="40"/>
      <c r="J328" s="39"/>
      <c r="K328" s="38"/>
      <c r="L328" s="38"/>
      <c r="M328" s="38"/>
      <c r="N328" s="38"/>
    </row>
    <row r="329" spans="1:14" s="41" customFormat="1" ht="25" customHeight="1">
      <c r="A329" s="45"/>
      <c r="B329" s="44"/>
      <c r="C329" s="45"/>
      <c r="D329" s="46"/>
      <c r="E329" s="46"/>
      <c r="F329" s="46"/>
      <c r="H329" s="39"/>
      <c r="I329" s="40"/>
      <c r="J329" s="39"/>
      <c r="K329" s="38"/>
      <c r="L329" s="38"/>
      <c r="M329" s="38"/>
      <c r="N329" s="38"/>
    </row>
    <row r="330" spans="1:14" s="41" customFormat="1" ht="25" customHeight="1">
      <c r="A330" s="45"/>
      <c r="B330" s="44"/>
      <c r="C330" s="45"/>
      <c r="D330" s="46"/>
      <c r="E330" s="46"/>
      <c r="F330" s="46"/>
      <c r="H330" s="39"/>
      <c r="I330" s="40"/>
      <c r="J330" s="39"/>
      <c r="K330" s="38"/>
      <c r="L330" s="38"/>
      <c r="M330" s="38"/>
      <c r="N330" s="38"/>
    </row>
    <row r="331" spans="1:14" s="41" customFormat="1" ht="25" customHeight="1">
      <c r="A331" s="45"/>
      <c r="B331" s="44"/>
      <c r="C331" s="45"/>
      <c r="D331" s="46"/>
      <c r="E331" s="46"/>
      <c r="F331" s="46"/>
      <c r="H331" s="39"/>
      <c r="I331" s="40"/>
      <c r="J331" s="39"/>
      <c r="K331" s="38"/>
      <c r="L331" s="38"/>
      <c r="M331" s="38"/>
      <c r="N331" s="38"/>
    </row>
    <row r="332" spans="1:14" s="41" customFormat="1" ht="25" customHeight="1">
      <c r="A332" s="45"/>
      <c r="B332" s="44"/>
      <c r="C332" s="45"/>
      <c r="D332" s="46"/>
      <c r="E332" s="46"/>
      <c r="F332" s="46"/>
      <c r="H332" s="39"/>
      <c r="I332" s="40"/>
      <c r="J332" s="39"/>
      <c r="K332" s="38"/>
      <c r="L332" s="38"/>
      <c r="M332" s="38"/>
      <c r="N332" s="38"/>
    </row>
    <row r="333" spans="1:14" s="41" customFormat="1" ht="25" customHeight="1">
      <c r="A333" s="45"/>
      <c r="B333" s="44"/>
      <c r="C333" s="45"/>
      <c r="D333" s="46"/>
      <c r="E333" s="46"/>
      <c r="F333" s="46"/>
      <c r="H333" s="39"/>
      <c r="I333" s="40"/>
      <c r="J333" s="39"/>
      <c r="K333" s="38"/>
      <c r="L333" s="38"/>
      <c r="M333" s="38"/>
      <c r="N333" s="38"/>
    </row>
    <row r="334" spans="1:14" s="41" customFormat="1" ht="25" customHeight="1">
      <c r="A334" s="45"/>
      <c r="B334" s="44"/>
      <c r="C334" s="45"/>
      <c r="D334" s="46"/>
      <c r="E334" s="46"/>
      <c r="F334" s="46"/>
      <c r="H334" s="39"/>
      <c r="I334" s="40"/>
      <c r="J334" s="39"/>
      <c r="K334" s="38"/>
      <c r="L334" s="38"/>
      <c r="M334" s="38"/>
      <c r="N334" s="38"/>
    </row>
    <row r="335" spans="1:14" s="41" customFormat="1" ht="25" customHeight="1">
      <c r="A335" s="45"/>
      <c r="B335" s="44"/>
      <c r="C335" s="45"/>
      <c r="D335" s="46"/>
      <c r="E335" s="46"/>
      <c r="F335" s="46"/>
      <c r="H335" s="39"/>
      <c r="I335" s="40"/>
      <c r="J335" s="39"/>
      <c r="K335" s="38"/>
      <c r="L335" s="38"/>
      <c r="M335" s="38"/>
      <c r="N335" s="38"/>
    </row>
    <row r="336" spans="1:14" s="41" customFormat="1" ht="25" customHeight="1">
      <c r="A336" s="45"/>
      <c r="B336" s="44"/>
      <c r="C336" s="45"/>
      <c r="D336" s="46"/>
      <c r="E336" s="46"/>
      <c r="F336" s="46"/>
      <c r="H336" s="39"/>
      <c r="I336" s="40"/>
      <c r="J336" s="39"/>
      <c r="K336" s="38"/>
      <c r="L336" s="38"/>
      <c r="M336" s="38"/>
      <c r="N336" s="38"/>
    </row>
    <row r="337" spans="1:14" s="41" customFormat="1" ht="25" customHeight="1">
      <c r="A337" s="45"/>
      <c r="B337" s="44"/>
      <c r="C337" s="45"/>
      <c r="D337" s="46"/>
      <c r="E337" s="46"/>
      <c r="F337" s="46"/>
      <c r="H337" s="39"/>
      <c r="I337" s="40"/>
      <c r="J337" s="39"/>
      <c r="K337" s="38"/>
      <c r="L337" s="38"/>
      <c r="M337" s="38"/>
      <c r="N337" s="38"/>
    </row>
    <row r="338" spans="1:14" s="41" customFormat="1" ht="25" customHeight="1">
      <c r="A338" s="45"/>
      <c r="B338" s="44"/>
      <c r="C338" s="45"/>
      <c r="D338" s="46"/>
      <c r="E338" s="46"/>
      <c r="F338" s="46"/>
      <c r="H338" s="39"/>
      <c r="I338" s="40"/>
      <c r="J338" s="39"/>
      <c r="K338" s="38"/>
      <c r="L338" s="38"/>
      <c r="M338" s="38"/>
      <c r="N338" s="38"/>
    </row>
    <row r="339" spans="1:14" s="41" customFormat="1" ht="25" customHeight="1">
      <c r="A339" s="45"/>
      <c r="B339" s="44"/>
      <c r="C339" s="45"/>
      <c r="D339" s="46"/>
      <c r="E339" s="46"/>
      <c r="F339" s="46"/>
      <c r="H339" s="39"/>
      <c r="I339" s="40"/>
      <c r="J339" s="39"/>
      <c r="K339" s="38"/>
      <c r="L339" s="38"/>
      <c r="M339" s="38"/>
      <c r="N339" s="38"/>
    </row>
    <row r="340" spans="1:14" s="41" customFormat="1" ht="25" customHeight="1">
      <c r="A340" s="45"/>
      <c r="B340" s="44"/>
      <c r="C340" s="45"/>
      <c r="D340" s="46"/>
      <c r="E340" s="46"/>
      <c r="F340" s="46"/>
      <c r="H340" s="39"/>
      <c r="I340" s="40"/>
      <c r="J340" s="39"/>
      <c r="K340" s="38"/>
      <c r="L340" s="38"/>
      <c r="M340" s="38"/>
      <c r="N340" s="38"/>
    </row>
    <row r="341" spans="1:14" s="41" customFormat="1" ht="25" customHeight="1">
      <c r="A341" s="45"/>
      <c r="B341" s="44"/>
      <c r="C341" s="45"/>
      <c r="D341" s="46"/>
      <c r="E341" s="46"/>
      <c r="F341" s="46"/>
      <c r="H341" s="39"/>
      <c r="I341" s="40"/>
      <c r="J341" s="39"/>
      <c r="K341" s="38"/>
      <c r="L341" s="38"/>
      <c r="M341" s="38"/>
      <c r="N341" s="38"/>
    </row>
    <row r="342" spans="1:14" s="41" customFormat="1" ht="25" customHeight="1">
      <c r="A342" s="45"/>
      <c r="B342" s="44"/>
      <c r="C342" s="45"/>
      <c r="D342" s="46"/>
      <c r="E342" s="46"/>
      <c r="F342" s="46"/>
      <c r="H342" s="39"/>
      <c r="I342" s="40"/>
      <c r="J342" s="39"/>
      <c r="K342" s="38"/>
      <c r="L342" s="38"/>
      <c r="M342" s="38"/>
      <c r="N342" s="38"/>
    </row>
    <row r="343" spans="1:14" s="41" customFormat="1" ht="25" customHeight="1">
      <c r="A343" s="45"/>
      <c r="B343" s="44"/>
      <c r="C343" s="45"/>
      <c r="D343" s="46"/>
      <c r="E343" s="46"/>
      <c r="F343" s="46"/>
      <c r="H343" s="39"/>
      <c r="I343" s="40"/>
      <c r="J343" s="39"/>
      <c r="K343" s="38"/>
      <c r="L343" s="38"/>
      <c r="M343" s="38"/>
      <c r="N343" s="38"/>
    </row>
    <row r="344" spans="1:14" s="41" customFormat="1" ht="25" customHeight="1">
      <c r="A344" s="45"/>
      <c r="B344" s="44"/>
      <c r="C344" s="45"/>
      <c r="D344" s="46"/>
      <c r="E344" s="46"/>
      <c r="F344" s="46"/>
      <c r="H344" s="39"/>
      <c r="I344" s="40"/>
      <c r="J344" s="39"/>
      <c r="K344" s="38"/>
      <c r="L344" s="38"/>
      <c r="M344" s="38"/>
      <c r="N344" s="38"/>
    </row>
    <row r="345" spans="1:14" s="41" customFormat="1" ht="25" customHeight="1">
      <c r="A345" s="45"/>
      <c r="B345" s="44"/>
      <c r="C345" s="45"/>
      <c r="D345" s="46"/>
      <c r="E345" s="46"/>
      <c r="F345" s="46"/>
      <c r="H345" s="39"/>
      <c r="I345" s="40"/>
      <c r="J345" s="39"/>
      <c r="K345" s="38"/>
      <c r="L345" s="38"/>
      <c r="M345" s="38"/>
      <c r="N345" s="38"/>
    </row>
    <row r="346" spans="1:14" s="41" customFormat="1" ht="25" customHeight="1">
      <c r="A346" s="45"/>
      <c r="B346" s="44"/>
      <c r="C346" s="45"/>
      <c r="D346" s="46"/>
      <c r="E346" s="46"/>
      <c r="F346" s="46"/>
      <c r="H346" s="39"/>
      <c r="I346" s="40"/>
      <c r="J346" s="39"/>
      <c r="K346" s="38"/>
      <c r="L346" s="38"/>
      <c r="M346" s="38"/>
      <c r="N346" s="38"/>
    </row>
    <row r="347" spans="1:14" s="41" customFormat="1" ht="25" customHeight="1">
      <c r="A347" s="45"/>
      <c r="B347" s="44"/>
      <c r="C347" s="45"/>
      <c r="D347" s="46"/>
      <c r="E347" s="46"/>
      <c r="F347" s="46"/>
      <c r="H347" s="39"/>
      <c r="I347" s="40"/>
      <c r="J347" s="39"/>
      <c r="K347" s="38"/>
      <c r="L347" s="38"/>
      <c r="M347" s="38"/>
      <c r="N347" s="38"/>
    </row>
    <row r="348" spans="1:14" s="41" customFormat="1" ht="25" customHeight="1">
      <c r="A348" s="45"/>
      <c r="B348" s="44"/>
      <c r="C348" s="45"/>
      <c r="D348" s="46"/>
      <c r="E348" s="46"/>
      <c r="F348" s="46"/>
      <c r="H348" s="39"/>
      <c r="I348" s="40"/>
      <c r="J348" s="39"/>
      <c r="K348" s="38"/>
      <c r="L348" s="38"/>
      <c r="M348" s="38"/>
      <c r="N348" s="38"/>
    </row>
    <row r="349" spans="1:14" s="41" customFormat="1" ht="25" customHeight="1">
      <c r="A349" s="45"/>
      <c r="B349" s="44"/>
      <c r="C349" s="45"/>
      <c r="D349" s="46"/>
      <c r="E349" s="46"/>
      <c r="F349" s="46"/>
      <c r="H349" s="39"/>
      <c r="I349" s="40"/>
      <c r="J349" s="39"/>
      <c r="K349" s="38"/>
      <c r="L349" s="38"/>
      <c r="M349" s="38"/>
      <c r="N349" s="38"/>
    </row>
    <row r="350" spans="1:14" s="41" customFormat="1" ht="25" customHeight="1">
      <c r="A350" s="45"/>
      <c r="B350" s="44"/>
      <c r="C350" s="45"/>
      <c r="D350" s="46"/>
      <c r="E350" s="46"/>
      <c r="F350" s="46"/>
      <c r="H350" s="39"/>
      <c r="I350" s="40"/>
      <c r="J350" s="39"/>
      <c r="K350" s="38"/>
      <c r="L350" s="38"/>
      <c r="M350" s="38"/>
      <c r="N350" s="38"/>
    </row>
    <row r="351" spans="1:14" s="41" customFormat="1" ht="25" customHeight="1">
      <c r="A351" s="45"/>
      <c r="B351" s="44"/>
      <c r="C351" s="45"/>
      <c r="D351" s="46"/>
      <c r="E351" s="46"/>
      <c r="F351" s="46"/>
      <c r="H351" s="39"/>
      <c r="I351" s="40"/>
      <c r="J351" s="39"/>
      <c r="K351" s="38"/>
      <c r="L351" s="38"/>
      <c r="M351" s="38"/>
      <c r="N351" s="38"/>
    </row>
    <row r="352" spans="1:14" s="41" customFormat="1" ht="25" customHeight="1">
      <c r="A352" s="45"/>
      <c r="B352" s="44"/>
      <c r="C352" s="45"/>
      <c r="D352" s="46"/>
      <c r="E352" s="46"/>
      <c r="F352" s="46"/>
      <c r="H352" s="39"/>
      <c r="I352" s="40"/>
      <c r="J352" s="39"/>
      <c r="K352" s="38"/>
      <c r="L352" s="38"/>
      <c r="M352" s="38"/>
      <c r="N352" s="38"/>
    </row>
    <row r="353" spans="1:14" s="41" customFormat="1" ht="25" customHeight="1">
      <c r="A353" s="45"/>
      <c r="B353" s="44"/>
      <c r="C353" s="45"/>
      <c r="D353" s="46"/>
      <c r="E353" s="46"/>
      <c r="F353" s="46"/>
      <c r="H353" s="39"/>
      <c r="I353" s="40"/>
      <c r="J353" s="39"/>
      <c r="K353" s="38"/>
      <c r="L353" s="38"/>
      <c r="M353" s="38"/>
      <c r="N353" s="38"/>
    </row>
    <row r="354" spans="1:14" s="41" customFormat="1" ht="25" customHeight="1">
      <c r="A354" s="45"/>
      <c r="B354" s="44"/>
      <c r="C354" s="45"/>
      <c r="D354" s="46"/>
      <c r="E354" s="46"/>
      <c r="F354" s="46"/>
      <c r="H354" s="39"/>
      <c r="I354" s="40"/>
      <c r="J354" s="39"/>
      <c r="K354" s="38"/>
      <c r="L354" s="38"/>
      <c r="M354" s="38"/>
      <c r="N354" s="38"/>
    </row>
    <row r="355" spans="1:14" s="41" customFormat="1" ht="25" customHeight="1">
      <c r="A355" s="45"/>
      <c r="B355" s="44"/>
      <c r="C355" s="45"/>
      <c r="D355" s="46"/>
      <c r="E355" s="46"/>
      <c r="F355" s="46"/>
      <c r="H355" s="39"/>
      <c r="I355" s="40"/>
      <c r="J355" s="39"/>
      <c r="K355" s="38"/>
      <c r="L355" s="38"/>
      <c r="M355" s="38"/>
      <c r="N355" s="38"/>
    </row>
    <row r="356" spans="1:14" s="41" customFormat="1" ht="25" customHeight="1">
      <c r="A356" s="45"/>
      <c r="B356" s="44"/>
      <c r="C356" s="45"/>
      <c r="D356" s="46"/>
      <c r="E356" s="46"/>
      <c r="F356" s="46"/>
      <c r="H356" s="39"/>
      <c r="I356" s="40"/>
      <c r="J356" s="39"/>
      <c r="K356" s="38"/>
      <c r="L356" s="38"/>
      <c r="M356" s="38"/>
      <c r="N356" s="38"/>
    </row>
    <row r="357" spans="1:14" s="41" customFormat="1" ht="25" customHeight="1">
      <c r="A357" s="45"/>
      <c r="B357" s="44"/>
      <c r="C357" s="45"/>
      <c r="D357" s="46"/>
      <c r="E357" s="46"/>
      <c r="F357" s="46"/>
      <c r="H357" s="39"/>
      <c r="I357" s="40"/>
      <c r="J357" s="39"/>
      <c r="K357" s="38"/>
      <c r="L357" s="38"/>
      <c r="M357" s="38"/>
      <c r="N357" s="38"/>
    </row>
    <row r="358" spans="1:14" s="41" customFormat="1" ht="25" customHeight="1">
      <c r="A358" s="45"/>
      <c r="B358" s="44"/>
      <c r="C358" s="45"/>
      <c r="D358" s="46"/>
      <c r="E358" s="46"/>
      <c r="F358" s="46"/>
      <c r="H358" s="39"/>
      <c r="I358" s="40"/>
      <c r="J358" s="39"/>
      <c r="K358" s="38"/>
      <c r="L358" s="38"/>
      <c r="M358" s="38"/>
      <c r="N358" s="38"/>
    </row>
    <row r="359" spans="1:14" s="41" customFormat="1" ht="25" customHeight="1">
      <c r="A359" s="45"/>
      <c r="B359" s="44"/>
      <c r="C359" s="45"/>
      <c r="D359" s="46"/>
      <c r="E359" s="46"/>
      <c r="F359" s="46"/>
      <c r="H359" s="39"/>
      <c r="I359" s="40"/>
      <c r="J359" s="39"/>
      <c r="K359" s="38"/>
      <c r="L359" s="38"/>
      <c r="M359" s="38"/>
      <c r="N359" s="38"/>
    </row>
    <row r="360" spans="1:14" s="41" customFormat="1" ht="25" customHeight="1">
      <c r="A360" s="45"/>
      <c r="B360" s="44"/>
      <c r="C360" s="45"/>
      <c r="D360" s="46"/>
      <c r="E360" s="46"/>
      <c r="F360" s="46"/>
      <c r="H360" s="39"/>
      <c r="I360" s="40"/>
      <c r="J360" s="39"/>
      <c r="K360" s="38"/>
      <c r="L360" s="38"/>
      <c r="M360" s="38"/>
      <c r="N360" s="38"/>
    </row>
    <row r="361" spans="1:14" s="41" customFormat="1" ht="25" customHeight="1">
      <c r="A361" s="45"/>
      <c r="B361" s="44"/>
      <c r="C361" s="45"/>
      <c r="D361" s="46"/>
      <c r="E361" s="46"/>
      <c r="F361" s="46"/>
      <c r="H361" s="39"/>
      <c r="I361" s="40"/>
      <c r="J361" s="39"/>
      <c r="K361" s="38"/>
      <c r="L361" s="38"/>
      <c r="M361" s="38"/>
      <c r="N361" s="38"/>
    </row>
    <row r="362" spans="1:14" s="41" customFormat="1" ht="25" customHeight="1">
      <c r="A362" s="45"/>
      <c r="B362" s="44"/>
      <c r="C362" s="45"/>
      <c r="D362" s="46"/>
      <c r="E362" s="46"/>
      <c r="F362" s="46"/>
      <c r="H362" s="39"/>
      <c r="I362" s="40"/>
      <c r="J362" s="39"/>
      <c r="K362" s="38"/>
      <c r="L362" s="38"/>
      <c r="M362" s="38"/>
      <c r="N362" s="38"/>
    </row>
    <row r="363" spans="1:14" s="41" customFormat="1" ht="25" customHeight="1">
      <c r="A363" s="45"/>
      <c r="B363" s="44"/>
      <c r="C363" s="45"/>
      <c r="D363" s="46"/>
      <c r="E363" s="46"/>
      <c r="F363" s="46"/>
      <c r="H363" s="39"/>
      <c r="I363" s="40"/>
      <c r="J363" s="39"/>
      <c r="K363" s="38"/>
      <c r="L363" s="38"/>
      <c r="M363" s="38"/>
      <c r="N363" s="38"/>
    </row>
    <row r="364" spans="1:14" s="41" customFormat="1" ht="25" customHeight="1">
      <c r="A364" s="45"/>
      <c r="B364" s="44"/>
      <c r="C364" s="45"/>
      <c r="D364" s="46"/>
      <c r="E364" s="46"/>
      <c r="F364" s="46"/>
      <c r="H364" s="39"/>
      <c r="I364" s="40"/>
      <c r="J364" s="39"/>
      <c r="K364" s="38"/>
      <c r="L364" s="38"/>
      <c r="M364" s="38"/>
      <c r="N364" s="38"/>
    </row>
    <row r="365" spans="1:14" s="41" customFormat="1" ht="25" customHeight="1">
      <c r="A365" s="45"/>
      <c r="B365" s="44"/>
      <c r="C365" s="45"/>
      <c r="D365" s="46"/>
      <c r="E365" s="46"/>
      <c r="F365" s="46"/>
      <c r="H365" s="39"/>
      <c r="I365" s="40"/>
      <c r="J365" s="39"/>
      <c r="K365" s="38"/>
      <c r="L365" s="38"/>
      <c r="M365" s="38"/>
      <c r="N365" s="38"/>
    </row>
    <row r="366" spans="1:14" s="41" customFormat="1" ht="25" customHeight="1">
      <c r="A366" s="45"/>
      <c r="B366" s="44"/>
      <c r="C366" s="45"/>
      <c r="D366" s="46"/>
      <c r="E366" s="46"/>
      <c r="F366" s="46"/>
      <c r="H366" s="39"/>
      <c r="I366" s="40"/>
      <c r="J366" s="39"/>
      <c r="K366" s="38"/>
      <c r="L366" s="38"/>
      <c r="M366" s="38"/>
      <c r="N366" s="38"/>
    </row>
    <row r="367" spans="1:14" s="41" customFormat="1" ht="25" customHeight="1">
      <c r="A367" s="45"/>
      <c r="B367" s="44"/>
      <c r="C367" s="45"/>
      <c r="D367" s="46"/>
      <c r="E367" s="46"/>
      <c r="F367" s="46"/>
      <c r="H367" s="39"/>
      <c r="I367" s="40"/>
      <c r="J367" s="39"/>
      <c r="K367" s="38"/>
      <c r="L367" s="38"/>
      <c r="M367" s="38"/>
      <c r="N367" s="38"/>
    </row>
    <row r="368" spans="1:14" s="41" customFormat="1" ht="25" customHeight="1">
      <c r="A368" s="45"/>
      <c r="B368" s="44"/>
      <c r="C368" s="45"/>
      <c r="D368" s="46"/>
      <c r="E368" s="46"/>
      <c r="F368" s="46"/>
      <c r="H368" s="39"/>
      <c r="I368" s="40"/>
      <c r="J368" s="39"/>
      <c r="K368" s="38"/>
      <c r="L368" s="38"/>
      <c r="M368" s="38"/>
      <c r="N368" s="38"/>
    </row>
    <row r="369" spans="1:14" s="41" customFormat="1" ht="25" customHeight="1">
      <c r="A369" s="45"/>
      <c r="B369" s="44"/>
      <c r="C369" s="45"/>
      <c r="D369" s="46"/>
      <c r="E369" s="46"/>
      <c r="F369" s="46"/>
      <c r="H369" s="39"/>
      <c r="I369" s="40"/>
      <c r="J369" s="39"/>
      <c r="K369" s="38"/>
      <c r="L369" s="38"/>
      <c r="M369" s="38"/>
      <c r="N369" s="38"/>
    </row>
    <row r="370" spans="1:14" s="41" customFormat="1" ht="25" customHeight="1">
      <c r="A370" s="45"/>
      <c r="B370" s="44"/>
      <c r="C370" s="45"/>
      <c r="D370" s="46"/>
      <c r="E370" s="46"/>
      <c r="F370" s="46"/>
      <c r="H370" s="39"/>
      <c r="I370" s="40"/>
      <c r="J370" s="39"/>
      <c r="K370" s="38"/>
      <c r="L370" s="38"/>
      <c r="M370" s="38"/>
      <c r="N370" s="38"/>
    </row>
    <row r="371" spans="1:14" s="41" customFormat="1" ht="25" customHeight="1">
      <c r="A371" s="45"/>
      <c r="B371" s="44"/>
      <c r="C371" s="45"/>
      <c r="D371" s="46"/>
      <c r="E371" s="46"/>
      <c r="F371" s="46"/>
      <c r="H371" s="39"/>
      <c r="I371" s="40"/>
      <c r="J371" s="39"/>
      <c r="K371" s="38"/>
      <c r="L371" s="38"/>
      <c r="M371" s="38"/>
      <c r="N371" s="38"/>
    </row>
    <row r="372" spans="1:14" s="41" customFormat="1" ht="25" customHeight="1">
      <c r="A372" s="45"/>
      <c r="B372" s="44"/>
      <c r="C372" s="45"/>
      <c r="D372" s="46"/>
      <c r="E372" s="46"/>
      <c r="F372" s="46"/>
      <c r="H372" s="39"/>
      <c r="I372" s="40"/>
      <c r="J372" s="39"/>
      <c r="K372" s="38"/>
      <c r="L372" s="38"/>
      <c r="M372" s="38"/>
      <c r="N372" s="38"/>
    </row>
    <row r="373" spans="1:14" s="41" customFormat="1" ht="25" customHeight="1">
      <c r="A373" s="45"/>
      <c r="B373" s="44"/>
      <c r="C373" s="45"/>
      <c r="D373" s="46"/>
      <c r="E373" s="46"/>
      <c r="F373" s="46"/>
      <c r="H373" s="39"/>
      <c r="I373" s="40"/>
      <c r="J373" s="39"/>
      <c r="K373" s="38"/>
      <c r="L373" s="38"/>
      <c r="M373" s="38"/>
      <c r="N373" s="38"/>
    </row>
    <row r="374" spans="1:14" s="41" customFormat="1" ht="25" customHeight="1">
      <c r="A374" s="45"/>
      <c r="B374" s="44"/>
      <c r="C374" s="45"/>
      <c r="D374" s="46"/>
      <c r="E374" s="46"/>
      <c r="F374" s="46"/>
      <c r="H374" s="39"/>
      <c r="I374" s="40"/>
      <c r="J374" s="39"/>
      <c r="K374" s="38"/>
      <c r="L374" s="38"/>
      <c r="M374" s="38"/>
      <c r="N374" s="38"/>
    </row>
    <row r="375" spans="1:14" s="41" customFormat="1" ht="25" customHeight="1">
      <c r="A375" s="45"/>
      <c r="B375" s="44"/>
      <c r="C375" s="45"/>
      <c r="D375" s="46"/>
      <c r="E375" s="46"/>
      <c r="F375" s="46"/>
      <c r="H375" s="39"/>
      <c r="I375" s="40"/>
      <c r="J375" s="39"/>
      <c r="K375" s="38"/>
      <c r="L375" s="38"/>
      <c r="M375" s="38"/>
      <c r="N375" s="38"/>
    </row>
    <row r="376" spans="1:14" s="41" customFormat="1" ht="25" customHeight="1">
      <c r="A376" s="45"/>
      <c r="B376" s="44"/>
      <c r="C376" s="45"/>
      <c r="D376" s="46"/>
      <c r="E376" s="46"/>
      <c r="F376" s="46"/>
      <c r="H376" s="39"/>
      <c r="I376" s="40"/>
      <c r="J376" s="39"/>
      <c r="K376" s="38"/>
      <c r="L376" s="38"/>
      <c r="M376" s="38"/>
      <c r="N376" s="38"/>
    </row>
    <row r="377" spans="1:14" s="41" customFormat="1" ht="25" customHeight="1">
      <c r="A377" s="45"/>
      <c r="B377" s="44"/>
      <c r="C377" s="45"/>
      <c r="D377" s="46"/>
      <c r="E377" s="46"/>
      <c r="F377" s="46"/>
      <c r="H377" s="39"/>
      <c r="I377" s="40"/>
      <c r="J377" s="39"/>
      <c r="K377" s="38"/>
      <c r="L377" s="38"/>
      <c r="M377" s="38"/>
      <c r="N377" s="38"/>
    </row>
    <row r="378" spans="1:14" s="41" customFormat="1" ht="25" customHeight="1">
      <c r="A378" s="45"/>
      <c r="B378" s="44"/>
      <c r="C378" s="45"/>
      <c r="D378" s="46"/>
      <c r="E378" s="46"/>
      <c r="F378" s="46"/>
      <c r="H378" s="39"/>
      <c r="I378" s="40"/>
      <c r="J378" s="39"/>
      <c r="K378" s="38"/>
      <c r="L378" s="38"/>
      <c r="M378" s="38"/>
      <c r="N378" s="38"/>
    </row>
    <row r="379" spans="1:14" s="41" customFormat="1" ht="25" customHeight="1">
      <c r="A379" s="45"/>
      <c r="B379" s="44"/>
      <c r="C379" s="45"/>
      <c r="D379" s="46"/>
      <c r="E379" s="46"/>
      <c r="F379" s="46"/>
      <c r="H379" s="39"/>
      <c r="I379" s="40"/>
      <c r="J379" s="39"/>
      <c r="K379" s="38"/>
      <c r="L379" s="38"/>
      <c r="M379" s="38"/>
      <c r="N379" s="38"/>
    </row>
    <row r="380" spans="1:14" s="41" customFormat="1" ht="25" customHeight="1">
      <c r="A380" s="45"/>
      <c r="B380" s="44"/>
      <c r="C380" s="45"/>
      <c r="D380" s="46"/>
      <c r="E380" s="46"/>
      <c r="F380" s="46"/>
      <c r="H380" s="39"/>
      <c r="I380" s="40"/>
      <c r="J380" s="39"/>
      <c r="K380" s="38"/>
      <c r="L380" s="38"/>
      <c r="M380" s="38"/>
      <c r="N380" s="38"/>
    </row>
    <row r="381" spans="1:14" s="41" customFormat="1" ht="25" customHeight="1">
      <c r="A381" s="45"/>
      <c r="B381" s="44"/>
      <c r="C381" s="45"/>
      <c r="D381" s="46"/>
      <c r="E381" s="46"/>
      <c r="F381" s="46"/>
      <c r="H381" s="39"/>
      <c r="I381" s="40"/>
      <c r="J381" s="39"/>
      <c r="K381" s="38"/>
      <c r="L381" s="38"/>
      <c r="M381" s="38"/>
      <c r="N381" s="38"/>
    </row>
    <row r="382" spans="1:14" s="41" customFormat="1" ht="25" customHeight="1">
      <c r="A382" s="45"/>
      <c r="B382" s="44"/>
      <c r="C382" s="45"/>
      <c r="D382" s="46"/>
      <c r="E382" s="46"/>
      <c r="F382" s="46"/>
      <c r="H382" s="39"/>
      <c r="I382" s="40"/>
      <c r="J382" s="39"/>
      <c r="K382" s="38"/>
      <c r="L382" s="38"/>
      <c r="M382" s="38"/>
      <c r="N382" s="38"/>
    </row>
    <row r="383" spans="1:14" s="41" customFormat="1" ht="25" customHeight="1">
      <c r="A383" s="45"/>
      <c r="B383" s="44"/>
      <c r="C383" s="45"/>
      <c r="D383" s="46"/>
      <c r="E383" s="46"/>
      <c r="F383" s="46"/>
      <c r="H383" s="39"/>
      <c r="I383" s="40"/>
      <c r="J383" s="39"/>
      <c r="K383" s="38"/>
      <c r="L383" s="38"/>
      <c r="M383" s="38"/>
      <c r="N383" s="38"/>
    </row>
    <row r="384" spans="1:14" s="41" customFormat="1" ht="25" customHeight="1">
      <c r="A384" s="45"/>
      <c r="B384" s="44"/>
      <c r="C384" s="45"/>
      <c r="D384" s="46"/>
      <c r="E384" s="46"/>
      <c r="F384" s="46"/>
      <c r="H384" s="39"/>
      <c r="I384" s="40"/>
      <c r="J384" s="39"/>
      <c r="K384" s="38"/>
      <c r="L384" s="38"/>
      <c r="M384" s="38"/>
      <c r="N384" s="38"/>
    </row>
    <row r="385" spans="1:14" s="41" customFormat="1" ht="25" customHeight="1">
      <c r="A385" s="45"/>
      <c r="B385" s="44"/>
      <c r="C385" s="45"/>
      <c r="D385" s="46"/>
      <c r="E385" s="46"/>
      <c r="F385" s="46"/>
      <c r="H385" s="39"/>
      <c r="I385" s="40"/>
      <c r="J385" s="39"/>
      <c r="K385" s="38"/>
      <c r="L385" s="38"/>
      <c r="M385" s="38"/>
      <c r="N385" s="38"/>
    </row>
    <row r="386" spans="1:14" s="41" customFormat="1" ht="25" customHeight="1">
      <c r="A386" s="45"/>
      <c r="B386" s="44"/>
      <c r="C386" s="45"/>
      <c r="D386" s="46"/>
      <c r="E386" s="46"/>
      <c r="F386" s="46"/>
      <c r="H386" s="39"/>
      <c r="I386" s="40"/>
      <c r="J386" s="39"/>
      <c r="K386" s="38"/>
      <c r="L386" s="38"/>
      <c r="M386" s="38"/>
      <c r="N386" s="38"/>
    </row>
    <row r="387" spans="1:14" s="41" customFormat="1" ht="25" customHeight="1">
      <c r="A387" s="45"/>
      <c r="B387" s="44"/>
      <c r="C387" s="45"/>
      <c r="D387" s="46"/>
      <c r="E387" s="46"/>
      <c r="F387" s="46"/>
      <c r="H387" s="39"/>
      <c r="I387" s="40"/>
      <c r="J387" s="39"/>
      <c r="K387" s="38"/>
      <c r="L387" s="38"/>
      <c r="M387" s="38"/>
      <c r="N387" s="38"/>
    </row>
    <row r="388" spans="1:14" s="41" customFormat="1" ht="25" customHeight="1">
      <c r="A388" s="45"/>
      <c r="B388" s="44"/>
      <c r="C388" s="45"/>
      <c r="D388" s="46"/>
      <c r="E388" s="46"/>
      <c r="F388" s="46"/>
      <c r="H388" s="39"/>
      <c r="I388" s="40"/>
      <c r="J388" s="39"/>
      <c r="K388" s="38"/>
      <c r="L388" s="38"/>
      <c r="M388" s="38"/>
      <c r="N388" s="38"/>
    </row>
    <row r="389" spans="1:14" s="41" customFormat="1" ht="25" customHeight="1">
      <c r="A389" s="45"/>
      <c r="B389" s="44"/>
      <c r="C389" s="45"/>
      <c r="D389" s="46"/>
      <c r="E389" s="46"/>
      <c r="F389" s="46"/>
      <c r="H389" s="39"/>
      <c r="I389" s="40"/>
      <c r="J389" s="39"/>
      <c r="K389" s="38"/>
      <c r="L389" s="38"/>
      <c r="M389" s="38"/>
      <c r="N389" s="38"/>
    </row>
    <row r="390" spans="1:14" s="41" customFormat="1" ht="25" customHeight="1">
      <c r="A390" s="45"/>
      <c r="B390" s="44"/>
      <c r="C390" s="45"/>
      <c r="D390" s="46"/>
      <c r="E390" s="46"/>
      <c r="F390" s="46"/>
      <c r="H390" s="39"/>
      <c r="I390" s="40"/>
      <c r="J390" s="39"/>
      <c r="K390" s="38"/>
      <c r="L390" s="38"/>
      <c r="M390" s="38"/>
      <c r="N390" s="38"/>
    </row>
    <row r="391" spans="1:14" s="41" customFormat="1" ht="25" customHeight="1">
      <c r="A391" s="45"/>
      <c r="B391" s="44"/>
      <c r="C391" s="45"/>
      <c r="D391" s="46"/>
      <c r="E391" s="46"/>
      <c r="F391" s="46"/>
      <c r="H391" s="39"/>
      <c r="I391" s="40"/>
      <c r="J391" s="39"/>
      <c r="K391" s="38"/>
      <c r="L391" s="38"/>
      <c r="M391" s="38"/>
      <c r="N391" s="38"/>
    </row>
    <row r="392" spans="1:14" s="41" customFormat="1" ht="25" customHeight="1">
      <c r="A392" s="45"/>
      <c r="B392" s="44"/>
      <c r="C392" s="45"/>
      <c r="D392" s="46"/>
      <c r="E392" s="46"/>
      <c r="F392" s="46"/>
      <c r="H392" s="39"/>
      <c r="I392" s="40"/>
      <c r="J392" s="39"/>
      <c r="K392" s="38"/>
      <c r="L392" s="38"/>
      <c r="M392" s="38"/>
      <c r="N392" s="38"/>
    </row>
    <row r="393" spans="1:14" s="41" customFormat="1" ht="25" customHeight="1">
      <c r="A393" s="45"/>
      <c r="B393" s="44"/>
      <c r="C393" s="45"/>
      <c r="D393" s="46"/>
      <c r="E393" s="46"/>
      <c r="F393" s="46"/>
      <c r="H393" s="39"/>
      <c r="I393" s="40"/>
      <c r="J393" s="39"/>
      <c r="K393" s="38"/>
      <c r="L393" s="38"/>
      <c r="M393" s="38"/>
      <c r="N393" s="38"/>
    </row>
    <row r="394" spans="1:14" s="41" customFormat="1" ht="25" customHeight="1">
      <c r="A394" s="45"/>
      <c r="B394" s="44"/>
      <c r="C394" s="45"/>
      <c r="D394" s="46"/>
      <c r="E394" s="46"/>
      <c r="F394" s="46"/>
      <c r="H394" s="39"/>
      <c r="I394" s="40"/>
      <c r="J394" s="39"/>
      <c r="K394" s="38"/>
      <c r="L394" s="38"/>
      <c r="M394" s="38"/>
      <c r="N394" s="38"/>
    </row>
    <row r="395" spans="1:14" s="41" customFormat="1" ht="25" customHeight="1">
      <c r="A395" s="45"/>
      <c r="B395" s="44"/>
      <c r="C395" s="45"/>
      <c r="D395" s="46"/>
      <c r="E395" s="46"/>
      <c r="F395" s="46"/>
      <c r="H395" s="39"/>
      <c r="I395" s="40"/>
      <c r="J395" s="39"/>
      <c r="K395" s="38"/>
      <c r="L395" s="38"/>
      <c r="M395" s="38"/>
      <c r="N395" s="38"/>
    </row>
    <row r="396" spans="1:14" s="41" customFormat="1" ht="25" customHeight="1">
      <c r="A396" s="45"/>
      <c r="B396" s="44"/>
      <c r="C396" s="45"/>
      <c r="D396" s="46"/>
      <c r="E396" s="46"/>
      <c r="F396" s="46"/>
      <c r="H396" s="39"/>
      <c r="I396" s="40"/>
      <c r="J396" s="39"/>
      <c r="K396" s="38"/>
      <c r="L396" s="38"/>
      <c r="M396" s="38"/>
      <c r="N396" s="38"/>
    </row>
    <row r="397" spans="1:14" s="41" customFormat="1" ht="25" customHeight="1">
      <c r="A397" s="45"/>
      <c r="B397" s="44"/>
      <c r="C397" s="45"/>
      <c r="D397" s="46"/>
      <c r="E397" s="46"/>
      <c r="F397" s="46"/>
      <c r="H397" s="39"/>
      <c r="I397" s="40"/>
      <c r="J397" s="39"/>
      <c r="K397" s="38"/>
      <c r="L397" s="38"/>
      <c r="M397" s="38"/>
      <c r="N397" s="38"/>
    </row>
    <row r="398" spans="1:14" s="41" customFormat="1" ht="25" customHeight="1">
      <c r="A398" s="45"/>
      <c r="B398" s="44"/>
      <c r="C398" s="45"/>
      <c r="D398" s="46"/>
      <c r="E398" s="46"/>
      <c r="F398" s="46"/>
      <c r="H398" s="39"/>
      <c r="I398" s="40"/>
      <c r="J398" s="39"/>
      <c r="K398" s="38"/>
      <c r="L398" s="38"/>
      <c r="M398" s="38"/>
      <c r="N398" s="38"/>
    </row>
    <row r="399" spans="1:14" s="41" customFormat="1" ht="25" customHeight="1">
      <c r="A399" s="45"/>
      <c r="B399" s="44"/>
      <c r="C399" s="45"/>
      <c r="D399" s="46"/>
      <c r="E399" s="46"/>
      <c r="F399" s="46"/>
      <c r="H399" s="39"/>
      <c r="I399" s="40"/>
      <c r="J399" s="39"/>
      <c r="K399" s="38"/>
      <c r="L399" s="38"/>
      <c r="M399" s="38"/>
      <c r="N399" s="38"/>
    </row>
    <row r="400" spans="1:14" s="41" customFormat="1" ht="25" customHeight="1">
      <c r="A400" s="45"/>
      <c r="B400" s="44"/>
      <c r="C400" s="45"/>
      <c r="D400" s="46"/>
      <c r="E400" s="46"/>
      <c r="F400" s="46"/>
      <c r="H400" s="39"/>
      <c r="I400" s="40"/>
      <c r="J400" s="39"/>
      <c r="K400" s="38"/>
      <c r="L400" s="38"/>
      <c r="M400" s="38"/>
      <c r="N400" s="38"/>
    </row>
    <row r="401" spans="1:14" s="41" customFormat="1" ht="25" customHeight="1">
      <c r="A401" s="45"/>
      <c r="B401" s="44"/>
      <c r="C401" s="45"/>
      <c r="D401" s="46"/>
      <c r="E401" s="46"/>
      <c r="F401" s="46"/>
      <c r="H401" s="39"/>
      <c r="I401" s="40"/>
      <c r="J401" s="39"/>
      <c r="K401" s="38"/>
      <c r="L401" s="38"/>
      <c r="M401" s="38"/>
      <c r="N401" s="38"/>
    </row>
    <row r="402" spans="1:14" s="41" customFormat="1" ht="25" customHeight="1">
      <c r="A402" s="45"/>
      <c r="B402" s="44"/>
      <c r="C402" s="45"/>
      <c r="D402" s="46"/>
      <c r="E402" s="46"/>
      <c r="F402" s="46"/>
      <c r="H402" s="39"/>
      <c r="I402" s="40"/>
      <c r="J402" s="39"/>
      <c r="K402" s="38"/>
      <c r="L402" s="38"/>
      <c r="M402" s="38"/>
      <c r="N402" s="38"/>
    </row>
    <row r="403" spans="1:14" s="41" customFormat="1" ht="25" customHeight="1">
      <c r="A403" s="45"/>
      <c r="B403" s="44"/>
      <c r="C403" s="45"/>
      <c r="D403" s="46"/>
      <c r="E403" s="46"/>
      <c r="F403" s="46"/>
      <c r="H403" s="39"/>
      <c r="I403" s="40"/>
      <c r="J403" s="39"/>
      <c r="K403" s="38"/>
      <c r="L403" s="38"/>
      <c r="M403" s="38"/>
      <c r="N403" s="38"/>
    </row>
    <row r="404" spans="1:14" s="41" customFormat="1" ht="25" customHeight="1">
      <c r="A404" s="45"/>
      <c r="B404" s="44"/>
      <c r="C404" s="45"/>
      <c r="D404" s="46"/>
      <c r="E404" s="46"/>
      <c r="F404" s="46"/>
      <c r="H404" s="39"/>
      <c r="I404" s="40"/>
      <c r="J404" s="39"/>
      <c r="K404" s="38"/>
      <c r="L404" s="38"/>
      <c r="M404" s="38"/>
      <c r="N404" s="38"/>
    </row>
    <row r="405" spans="1:14" s="41" customFormat="1" ht="25" customHeight="1">
      <c r="A405" s="45"/>
      <c r="B405" s="44"/>
      <c r="C405" s="45"/>
      <c r="D405" s="46"/>
      <c r="E405" s="46"/>
      <c r="F405" s="46"/>
      <c r="H405" s="39"/>
      <c r="I405" s="40"/>
      <c r="J405" s="39"/>
      <c r="K405" s="38"/>
      <c r="L405" s="38"/>
      <c r="M405" s="38"/>
      <c r="N405" s="38"/>
    </row>
    <row r="406" spans="1:14" s="41" customFormat="1" ht="25" customHeight="1">
      <c r="A406" s="45"/>
      <c r="B406" s="44"/>
      <c r="C406" s="45"/>
      <c r="D406" s="46"/>
      <c r="E406" s="46"/>
      <c r="F406" s="46"/>
      <c r="H406" s="39"/>
      <c r="I406" s="40"/>
      <c r="J406" s="39"/>
      <c r="K406" s="38"/>
      <c r="L406" s="38"/>
      <c r="M406" s="38"/>
      <c r="N406" s="38"/>
    </row>
    <row r="407" spans="1:14" s="41" customFormat="1" ht="25" customHeight="1">
      <c r="A407" s="45"/>
      <c r="B407" s="44"/>
      <c r="C407" s="45"/>
      <c r="D407" s="46"/>
      <c r="E407" s="46"/>
      <c r="F407" s="46"/>
      <c r="H407" s="39"/>
      <c r="I407" s="40"/>
      <c r="J407" s="39"/>
      <c r="K407" s="38"/>
      <c r="L407" s="38"/>
      <c r="M407" s="38"/>
      <c r="N407" s="38"/>
    </row>
    <row r="408" spans="1:14" s="41" customFormat="1" ht="25" customHeight="1">
      <c r="A408" s="45"/>
      <c r="B408" s="44"/>
      <c r="C408" s="45"/>
      <c r="D408" s="46"/>
      <c r="E408" s="46"/>
      <c r="F408" s="46"/>
      <c r="H408" s="39"/>
      <c r="I408" s="40"/>
      <c r="J408" s="39"/>
      <c r="K408" s="38"/>
      <c r="L408" s="38"/>
      <c r="M408" s="38"/>
      <c r="N408" s="38"/>
    </row>
    <row r="409" spans="1:14" s="41" customFormat="1" ht="25" customHeight="1">
      <c r="A409" s="45"/>
      <c r="B409" s="44"/>
      <c r="C409" s="45"/>
      <c r="D409" s="46"/>
      <c r="E409" s="46"/>
      <c r="F409" s="46"/>
      <c r="H409" s="39"/>
      <c r="I409" s="40"/>
      <c r="J409" s="39"/>
      <c r="K409" s="38"/>
      <c r="L409" s="38"/>
      <c r="M409" s="38"/>
      <c r="N409" s="38"/>
    </row>
    <row r="410" spans="1:14" s="41" customFormat="1" ht="25" customHeight="1">
      <c r="A410" s="45"/>
      <c r="B410" s="44"/>
      <c r="C410" s="45"/>
      <c r="D410" s="46"/>
      <c r="E410" s="46"/>
      <c r="F410" s="46"/>
      <c r="H410" s="39"/>
      <c r="I410" s="40"/>
      <c r="J410" s="39"/>
      <c r="K410" s="38"/>
      <c r="L410" s="38"/>
      <c r="M410" s="38"/>
      <c r="N410" s="38"/>
    </row>
    <row r="411" spans="1:14" s="41" customFormat="1" ht="25" customHeight="1">
      <c r="A411" s="45"/>
      <c r="B411" s="44"/>
      <c r="C411" s="45"/>
      <c r="D411" s="46"/>
      <c r="E411" s="46"/>
      <c r="F411" s="46"/>
      <c r="H411" s="39"/>
      <c r="I411" s="40"/>
      <c r="J411" s="39"/>
      <c r="K411" s="38"/>
      <c r="L411" s="38"/>
      <c r="M411" s="38"/>
      <c r="N411" s="38"/>
    </row>
    <row r="412" spans="1:14" s="41" customFormat="1" ht="25" customHeight="1">
      <c r="A412" s="45"/>
      <c r="B412" s="44"/>
      <c r="C412" s="45"/>
      <c r="D412" s="46"/>
      <c r="E412" s="46"/>
      <c r="F412" s="46"/>
      <c r="H412" s="39"/>
      <c r="I412" s="40"/>
      <c r="J412" s="39"/>
      <c r="K412" s="38"/>
      <c r="L412" s="38"/>
      <c r="M412" s="38"/>
      <c r="N412" s="38"/>
    </row>
    <row r="413" spans="1:14" s="41" customFormat="1" ht="25" customHeight="1">
      <c r="A413" s="45"/>
      <c r="B413" s="44"/>
      <c r="C413" s="45"/>
      <c r="D413" s="46"/>
      <c r="E413" s="46"/>
      <c r="F413" s="46"/>
      <c r="H413" s="39"/>
      <c r="I413" s="40"/>
      <c r="J413" s="39"/>
      <c r="K413" s="38"/>
      <c r="L413" s="38"/>
      <c r="M413" s="38"/>
      <c r="N413" s="38"/>
    </row>
    <row r="414" spans="1:14" s="41" customFormat="1" ht="25" customHeight="1">
      <c r="A414" s="45"/>
      <c r="B414" s="44"/>
      <c r="C414" s="45"/>
      <c r="D414" s="46"/>
      <c r="E414" s="46"/>
      <c r="F414" s="46"/>
      <c r="H414" s="39"/>
      <c r="I414" s="40"/>
      <c r="J414" s="39"/>
      <c r="K414" s="38"/>
      <c r="L414" s="38"/>
      <c r="M414" s="38"/>
      <c r="N414" s="38"/>
    </row>
    <row r="415" spans="1:14" s="41" customFormat="1" ht="25" customHeight="1">
      <c r="A415" s="45"/>
      <c r="B415" s="44"/>
      <c r="C415" s="45"/>
      <c r="D415" s="46"/>
      <c r="E415" s="46"/>
      <c r="F415" s="46"/>
      <c r="H415" s="39"/>
      <c r="I415" s="40"/>
      <c r="J415" s="39"/>
      <c r="K415" s="38"/>
      <c r="L415" s="38"/>
      <c r="M415" s="38"/>
      <c r="N415" s="38"/>
    </row>
    <row r="416" spans="1:14" s="41" customFormat="1" ht="25" customHeight="1">
      <c r="A416" s="45"/>
      <c r="B416" s="44"/>
      <c r="C416" s="45"/>
      <c r="D416" s="46"/>
      <c r="E416" s="46"/>
      <c r="F416" s="46"/>
      <c r="H416" s="39"/>
      <c r="I416" s="40"/>
      <c r="J416" s="39"/>
      <c r="K416" s="38"/>
      <c r="L416" s="38"/>
      <c r="M416" s="38"/>
      <c r="N416" s="38"/>
    </row>
    <row r="417" spans="1:14" s="41" customFormat="1" ht="25" customHeight="1">
      <c r="A417" s="45"/>
      <c r="B417" s="44"/>
      <c r="C417" s="45"/>
      <c r="D417" s="46"/>
      <c r="E417" s="46"/>
      <c r="F417" s="46"/>
      <c r="H417" s="39"/>
      <c r="I417" s="40"/>
      <c r="J417" s="39"/>
      <c r="K417" s="38"/>
      <c r="L417" s="38"/>
      <c r="M417" s="38"/>
      <c r="N417" s="38"/>
    </row>
    <row r="418" spans="1:14" s="41" customFormat="1" ht="25" customHeight="1">
      <c r="A418" s="45"/>
      <c r="B418" s="44"/>
      <c r="C418" s="45"/>
      <c r="D418" s="46"/>
      <c r="E418" s="46"/>
      <c r="F418" s="46"/>
      <c r="H418" s="39"/>
      <c r="I418" s="40"/>
      <c r="J418" s="39"/>
      <c r="K418" s="38"/>
      <c r="L418" s="38"/>
      <c r="M418" s="38"/>
      <c r="N418" s="38"/>
    </row>
    <row r="419" spans="1:14" s="41" customFormat="1" ht="25" customHeight="1">
      <c r="A419" s="45"/>
      <c r="B419" s="44"/>
      <c r="C419" s="45"/>
      <c r="D419" s="46"/>
      <c r="E419" s="46"/>
      <c r="F419" s="46"/>
      <c r="H419" s="39"/>
      <c r="I419" s="40"/>
      <c r="J419" s="39"/>
      <c r="K419" s="38"/>
      <c r="L419" s="38"/>
      <c r="M419" s="38"/>
      <c r="N419" s="38"/>
    </row>
    <row r="420" spans="1:14" s="41" customFormat="1" ht="25" customHeight="1">
      <c r="A420" s="45"/>
      <c r="B420" s="44"/>
      <c r="C420" s="45"/>
      <c r="D420" s="46"/>
      <c r="E420" s="46"/>
      <c r="F420" s="46"/>
      <c r="H420" s="39"/>
      <c r="I420" s="40"/>
      <c r="J420" s="39"/>
      <c r="K420" s="38"/>
      <c r="L420" s="38"/>
      <c r="M420" s="38"/>
      <c r="N420" s="38"/>
    </row>
    <row r="421" spans="1:14" s="41" customFormat="1" ht="25" customHeight="1">
      <c r="A421" s="45"/>
      <c r="B421" s="44"/>
      <c r="C421" s="45"/>
      <c r="D421" s="46"/>
      <c r="E421" s="46"/>
      <c r="F421" s="46"/>
      <c r="H421" s="39"/>
      <c r="I421" s="40"/>
      <c r="J421" s="39"/>
      <c r="K421" s="38"/>
      <c r="L421" s="38"/>
      <c r="M421" s="38"/>
      <c r="N421" s="38"/>
    </row>
    <row r="422" spans="1:14" s="41" customFormat="1" ht="25" customHeight="1">
      <c r="A422" s="45"/>
      <c r="B422" s="44"/>
      <c r="C422" s="45"/>
      <c r="D422" s="46"/>
      <c r="E422" s="46"/>
      <c r="F422" s="46"/>
      <c r="H422" s="39"/>
      <c r="I422" s="40"/>
      <c r="J422" s="39"/>
      <c r="K422" s="38"/>
      <c r="L422" s="38"/>
      <c r="M422" s="38"/>
      <c r="N422" s="38"/>
    </row>
    <row r="423" spans="1:14" s="41" customFormat="1" ht="25" customHeight="1">
      <c r="A423" s="45"/>
      <c r="B423" s="44"/>
      <c r="C423" s="45"/>
      <c r="D423" s="46"/>
      <c r="E423" s="46"/>
      <c r="F423" s="46"/>
      <c r="H423" s="39"/>
      <c r="I423" s="40"/>
      <c r="J423" s="39"/>
      <c r="K423" s="38"/>
      <c r="L423" s="38"/>
      <c r="M423" s="38"/>
      <c r="N423" s="38"/>
    </row>
    <row r="424" spans="1:14" s="41" customFormat="1" ht="25" customHeight="1">
      <c r="A424" s="45"/>
      <c r="B424" s="44"/>
      <c r="C424" s="45"/>
      <c r="D424" s="46"/>
      <c r="E424" s="46"/>
      <c r="F424" s="46"/>
      <c r="H424" s="39"/>
      <c r="I424" s="40"/>
      <c r="J424" s="39"/>
      <c r="K424" s="38"/>
      <c r="L424" s="38"/>
      <c r="M424" s="38"/>
      <c r="N424" s="38"/>
    </row>
    <row r="425" spans="1:14" s="41" customFormat="1" ht="25" customHeight="1">
      <c r="A425" s="45"/>
      <c r="B425" s="44"/>
      <c r="C425" s="45"/>
      <c r="D425" s="46"/>
      <c r="E425" s="46"/>
      <c r="F425" s="46"/>
      <c r="H425" s="39"/>
      <c r="I425" s="40"/>
      <c r="J425" s="39"/>
      <c r="K425" s="38"/>
      <c r="L425" s="38"/>
      <c r="M425" s="38"/>
      <c r="N425" s="38"/>
    </row>
    <row r="426" spans="1:14" s="41" customFormat="1" ht="25" customHeight="1">
      <c r="A426" s="45"/>
      <c r="B426" s="44"/>
      <c r="C426" s="45"/>
      <c r="D426" s="46"/>
      <c r="E426" s="46"/>
      <c r="F426" s="46"/>
      <c r="H426" s="39"/>
      <c r="I426" s="40"/>
      <c r="J426" s="39"/>
      <c r="K426" s="38"/>
      <c r="L426" s="38"/>
      <c r="M426" s="38"/>
      <c r="N426" s="38"/>
    </row>
    <row r="427" spans="1:14" s="41" customFormat="1" ht="25" customHeight="1">
      <c r="A427" s="45"/>
      <c r="B427" s="44"/>
      <c r="C427" s="45"/>
      <c r="D427" s="46"/>
      <c r="E427" s="46"/>
      <c r="F427" s="46"/>
      <c r="H427" s="39"/>
      <c r="I427" s="40"/>
      <c r="J427" s="39"/>
      <c r="K427" s="38"/>
      <c r="L427" s="38"/>
      <c r="M427" s="38"/>
      <c r="N427" s="38"/>
    </row>
    <row r="428" spans="1:14" s="41" customFormat="1" ht="25" customHeight="1">
      <c r="A428" s="45"/>
      <c r="B428" s="44"/>
      <c r="C428" s="45"/>
      <c r="D428" s="46"/>
      <c r="E428" s="46"/>
      <c r="F428" s="46"/>
      <c r="H428" s="39"/>
      <c r="I428" s="40"/>
      <c r="J428" s="39"/>
      <c r="K428" s="38"/>
      <c r="L428" s="38"/>
      <c r="M428" s="38"/>
      <c r="N428" s="38"/>
    </row>
    <row r="429" spans="1:14" s="41" customFormat="1" ht="25" customHeight="1">
      <c r="A429" s="45"/>
      <c r="B429" s="44"/>
      <c r="C429" s="45"/>
      <c r="D429" s="46"/>
      <c r="E429" s="46"/>
      <c r="F429" s="46"/>
      <c r="H429" s="39"/>
      <c r="I429" s="40"/>
      <c r="J429" s="39"/>
      <c r="K429" s="38"/>
      <c r="L429" s="38"/>
      <c r="M429" s="38"/>
      <c r="N429" s="38"/>
    </row>
    <row r="430" spans="1:14" s="41" customFormat="1" ht="25" customHeight="1">
      <c r="A430" s="45"/>
      <c r="B430" s="44"/>
      <c r="C430" s="45"/>
      <c r="D430" s="46"/>
      <c r="E430" s="46"/>
      <c r="F430" s="46"/>
      <c r="H430" s="39"/>
      <c r="I430" s="40"/>
      <c r="J430" s="39"/>
      <c r="K430" s="38"/>
      <c r="L430" s="38"/>
      <c r="M430" s="38"/>
      <c r="N430" s="38"/>
    </row>
    <row r="431" spans="1:14" s="41" customFormat="1" ht="25" customHeight="1">
      <c r="A431" s="45"/>
      <c r="B431" s="44"/>
      <c r="C431" s="45"/>
      <c r="D431" s="46"/>
      <c r="E431" s="46"/>
      <c r="F431" s="46"/>
      <c r="H431" s="39"/>
      <c r="I431" s="40"/>
      <c r="J431" s="39"/>
      <c r="K431" s="38"/>
      <c r="L431" s="38"/>
      <c r="M431" s="38"/>
      <c r="N431" s="38"/>
    </row>
    <row r="432" spans="1:14" s="41" customFormat="1" ht="25" customHeight="1">
      <c r="A432" s="45"/>
      <c r="B432" s="44"/>
      <c r="C432" s="45"/>
      <c r="D432" s="46"/>
      <c r="E432" s="46"/>
      <c r="F432" s="46"/>
      <c r="H432" s="39"/>
      <c r="I432" s="40"/>
      <c r="J432" s="39"/>
      <c r="K432" s="38"/>
      <c r="L432" s="38"/>
      <c r="M432" s="38"/>
      <c r="N432" s="38"/>
    </row>
    <row r="433" spans="1:14" s="41" customFormat="1" ht="25" customHeight="1">
      <c r="A433" s="45"/>
      <c r="B433" s="44"/>
      <c r="C433" s="45"/>
      <c r="D433" s="46"/>
      <c r="E433" s="46"/>
      <c r="F433" s="46"/>
      <c r="H433" s="39"/>
      <c r="I433" s="40"/>
      <c r="J433" s="39"/>
      <c r="K433" s="38"/>
      <c r="L433" s="38"/>
      <c r="M433" s="38"/>
      <c r="N433" s="38"/>
    </row>
    <row r="434" spans="1:14" s="41" customFormat="1" ht="25" customHeight="1">
      <c r="A434" s="45"/>
      <c r="B434" s="44"/>
      <c r="C434" s="45"/>
      <c r="D434" s="46"/>
      <c r="E434" s="46"/>
      <c r="F434" s="46"/>
      <c r="H434" s="39"/>
      <c r="I434" s="40"/>
      <c r="J434" s="39"/>
      <c r="K434" s="38"/>
      <c r="L434" s="38"/>
      <c r="M434" s="38"/>
      <c r="N434" s="38"/>
    </row>
    <row r="435" spans="1:14" s="41" customFormat="1" ht="25" customHeight="1">
      <c r="A435" s="45"/>
      <c r="B435" s="44"/>
      <c r="C435" s="45"/>
      <c r="D435" s="46"/>
      <c r="E435" s="46"/>
      <c r="F435" s="46"/>
      <c r="H435" s="39"/>
      <c r="I435" s="40"/>
      <c r="J435" s="39"/>
      <c r="K435" s="38"/>
      <c r="L435" s="38"/>
      <c r="M435" s="38"/>
      <c r="N435" s="38"/>
    </row>
    <row r="436" spans="1:14" s="41" customFormat="1" ht="25" customHeight="1">
      <c r="A436" s="45"/>
      <c r="B436" s="44"/>
      <c r="C436" s="45"/>
      <c r="D436" s="46"/>
      <c r="E436" s="46"/>
      <c r="F436" s="46"/>
      <c r="H436" s="39"/>
      <c r="I436" s="40"/>
      <c r="J436" s="39"/>
      <c r="K436" s="38"/>
      <c r="L436" s="38"/>
      <c r="M436" s="38"/>
      <c r="N436" s="38"/>
    </row>
    <row r="437" spans="1:14" s="41" customFormat="1" ht="25" customHeight="1">
      <c r="A437" s="45"/>
      <c r="B437" s="44"/>
      <c r="C437" s="45"/>
      <c r="D437" s="46"/>
      <c r="E437" s="46"/>
      <c r="F437" s="46"/>
      <c r="H437" s="39"/>
      <c r="I437" s="40"/>
      <c r="J437" s="39"/>
      <c r="K437" s="38"/>
      <c r="L437" s="38"/>
      <c r="M437" s="38"/>
      <c r="N437" s="38"/>
    </row>
    <row r="438" spans="1:14" s="41" customFormat="1" ht="25" customHeight="1">
      <c r="A438" s="45"/>
      <c r="B438" s="44"/>
      <c r="C438" s="45"/>
      <c r="D438" s="46"/>
      <c r="E438" s="46"/>
      <c r="F438" s="46"/>
      <c r="H438" s="39"/>
      <c r="I438" s="40"/>
      <c r="J438" s="39"/>
      <c r="K438" s="38"/>
      <c r="L438" s="38"/>
      <c r="M438" s="38"/>
      <c r="N438" s="38"/>
    </row>
    <row r="439" spans="1:14" s="41" customFormat="1" ht="25" customHeight="1">
      <c r="A439" s="45"/>
      <c r="B439" s="44"/>
      <c r="C439" s="45"/>
      <c r="D439" s="46"/>
      <c r="E439" s="46"/>
      <c r="F439" s="46"/>
      <c r="H439" s="39"/>
      <c r="I439" s="40"/>
      <c r="J439" s="39"/>
      <c r="K439" s="38"/>
      <c r="L439" s="38"/>
      <c r="M439" s="38"/>
      <c r="N439" s="38"/>
    </row>
    <row r="440" spans="1:14" s="41" customFormat="1" ht="25" customHeight="1">
      <c r="A440" s="45"/>
      <c r="B440" s="44"/>
      <c r="C440" s="45"/>
      <c r="D440" s="46"/>
      <c r="E440" s="46"/>
      <c r="F440" s="46"/>
      <c r="H440" s="39"/>
      <c r="I440" s="40"/>
      <c r="J440" s="39"/>
      <c r="K440" s="38"/>
      <c r="L440" s="38"/>
      <c r="M440" s="38"/>
      <c r="N440" s="38"/>
    </row>
    <row r="441" spans="1:14" s="41" customFormat="1" ht="25" customHeight="1">
      <c r="A441" s="45"/>
      <c r="B441" s="44"/>
      <c r="C441" s="45"/>
      <c r="D441" s="46"/>
      <c r="E441" s="46"/>
      <c r="F441" s="46"/>
      <c r="H441" s="39"/>
      <c r="I441" s="40"/>
      <c r="J441" s="39"/>
      <c r="K441" s="38"/>
      <c r="L441" s="38"/>
      <c r="M441" s="38"/>
      <c r="N441" s="38"/>
    </row>
    <row r="442" spans="1:14" s="41" customFormat="1" ht="25" customHeight="1">
      <c r="A442" s="45"/>
      <c r="B442" s="44"/>
      <c r="C442" s="45"/>
      <c r="D442" s="46"/>
      <c r="E442" s="46"/>
      <c r="F442" s="46"/>
      <c r="H442" s="39"/>
      <c r="I442" s="40"/>
      <c r="J442" s="39"/>
      <c r="K442" s="38"/>
      <c r="L442" s="38"/>
      <c r="M442" s="38"/>
      <c r="N442" s="38"/>
    </row>
    <row r="443" spans="1:14" s="41" customFormat="1" ht="25" customHeight="1">
      <c r="A443" s="45"/>
      <c r="B443" s="44"/>
      <c r="C443" s="45"/>
      <c r="D443" s="46"/>
      <c r="E443" s="46"/>
      <c r="F443" s="46"/>
      <c r="H443" s="39"/>
      <c r="I443" s="40"/>
      <c r="J443" s="39"/>
      <c r="K443" s="38"/>
      <c r="L443" s="38"/>
      <c r="M443" s="38"/>
      <c r="N443" s="38"/>
    </row>
    <row r="444" spans="1:14" s="41" customFormat="1" ht="25" customHeight="1">
      <c r="A444" s="45"/>
      <c r="B444" s="44"/>
      <c r="C444" s="45"/>
      <c r="D444" s="46"/>
      <c r="E444" s="46"/>
      <c r="F444" s="46"/>
      <c r="H444" s="39"/>
      <c r="I444" s="40"/>
      <c r="J444" s="39"/>
      <c r="K444" s="38"/>
      <c r="L444" s="38"/>
      <c r="M444" s="38"/>
      <c r="N444" s="38"/>
    </row>
    <row r="445" spans="1:14" s="41" customFormat="1" ht="25" customHeight="1">
      <c r="A445" s="45"/>
      <c r="B445" s="44"/>
      <c r="C445" s="45"/>
      <c r="D445" s="46"/>
      <c r="E445" s="46"/>
      <c r="F445" s="46"/>
      <c r="H445" s="39"/>
      <c r="I445" s="40"/>
      <c r="J445" s="39"/>
      <c r="K445" s="38"/>
      <c r="L445" s="38"/>
      <c r="M445" s="38"/>
      <c r="N445" s="38"/>
    </row>
    <row r="446" spans="1:14" s="41" customFormat="1" ht="25" customHeight="1">
      <c r="A446" s="45"/>
      <c r="B446" s="44"/>
      <c r="C446" s="45"/>
      <c r="D446" s="46"/>
      <c r="E446" s="46"/>
      <c r="F446" s="46"/>
      <c r="H446" s="39"/>
      <c r="I446" s="40"/>
      <c r="J446" s="39"/>
      <c r="K446" s="38"/>
      <c r="L446" s="38"/>
      <c r="M446" s="38"/>
      <c r="N446" s="38"/>
    </row>
    <row r="447" spans="1:14" s="41" customFormat="1" ht="25" customHeight="1">
      <c r="A447" s="45"/>
      <c r="B447" s="44"/>
      <c r="C447" s="45"/>
      <c r="D447" s="46"/>
      <c r="E447" s="46"/>
      <c r="F447" s="46"/>
      <c r="H447" s="39"/>
      <c r="I447" s="40"/>
      <c r="J447" s="39"/>
      <c r="K447" s="38"/>
      <c r="L447" s="38"/>
      <c r="M447" s="38"/>
      <c r="N447" s="38"/>
    </row>
    <row r="448" spans="1:14" s="41" customFormat="1" ht="25" customHeight="1">
      <c r="A448" s="45"/>
      <c r="B448" s="44"/>
      <c r="C448" s="45"/>
      <c r="D448" s="46"/>
      <c r="E448" s="46"/>
      <c r="F448" s="46"/>
      <c r="H448" s="39"/>
      <c r="I448" s="40"/>
      <c r="J448" s="39"/>
      <c r="K448" s="38"/>
      <c r="L448" s="38"/>
      <c r="M448" s="38"/>
      <c r="N448" s="38"/>
    </row>
    <row r="449" spans="1:14" s="41" customFormat="1" ht="25" customHeight="1">
      <c r="A449" s="45"/>
      <c r="B449" s="44"/>
      <c r="C449" s="45"/>
      <c r="D449" s="46"/>
      <c r="E449" s="46"/>
      <c r="F449" s="46"/>
      <c r="H449" s="39"/>
      <c r="I449" s="40"/>
      <c r="J449" s="39"/>
      <c r="K449" s="38"/>
      <c r="L449" s="38"/>
      <c r="M449" s="38"/>
      <c r="N449" s="38"/>
    </row>
    <row r="450" spans="1:14" s="41" customFormat="1" ht="25" customHeight="1">
      <c r="A450" s="45"/>
      <c r="B450" s="44"/>
      <c r="C450" s="45"/>
      <c r="D450" s="46"/>
      <c r="E450" s="46"/>
      <c r="F450" s="46"/>
      <c r="H450" s="39"/>
      <c r="I450" s="40"/>
      <c r="J450" s="39"/>
      <c r="K450" s="38"/>
      <c r="L450" s="38"/>
      <c r="M450" s="38"/>
      <c r="N450" s="38"/>
    </row>
    <row r="451" spans="1:14" s="41" customFormat="1" ht="25" customHeight="1">
      <c r="A451" s="45"/>
      <c r="B451" s="44"/>
      <c r="C451" s="45"/>
      <c r="D451" s="46"/>
      <c r="E451" s="46"/>
      <c r="F451" s="46"/>
      <c r="H451" s="39"/>
      <c r="I451" s="40"/>
      <c r="J451" s="39"/>
      <c r="K451" s="38"/>
      <c r="L451" s="38"/>
      <c r="M451" s="38"/>
      <c r="N451" s="38"/>
    </row>
    <row r="452" spans="1:14" s="41" customFormat="1" ht="25" customHeight="1">
      <c r="A452" s="45"/>
      <c r="B452" s="44"/>
      <c r="C452" s="45"/>
      <c r="D452" s="46"/>
      <c r="E452" s="46"/>
      <c r="F452" s="46"/>
      <c r="H452" s="39"/>
      <c r="I452" s="40"/>
      <c r="J452" s="39"/>
      <c r="K452" s="38"/>
      <c r="L452" s="38"/>
      <c r="M452" s="38"/>
      <c r="N452" s="38"/>
    </row>
    <row r="453" spans="1:14" s="41" customFormat="1" ht="25" customHeight="1">
      <c r="A453" s="45"/>
      <c r="B453" s="44"/>
      <c r="C453" s="45"/>
      <c r="D453" s="46"/>
      <c r="E453" s="46"/>
      <c r="F453" s="46"/>
      <c r="H453" s="39"/>
      <c r="I453" s="40"/>
      <c r="J453" s="39"/>
      <c r="K453" s="38"/>
      <c r="L453" s="38"/>
      <c r="M453" s="38"/>
      <c r="N453" s="38"/>
    </row>
    <row r="454" spans="1:14" s="41" customFormat="1" ht="25" customHeight="1">
      <c r="A454" s="45"/>
      <c r="B454" s="44"/>
      <c r="C454" s="45"/>
      <c r="D454" s="46"/>
      <c r="E454" s="46"/>
      <c r="F454" s="46"/>
      <c r="H454" s="39"/>
      <c r="I454" s="40"/>
      <c r="J454" s="39"/>
      <c r="K454" s="38"/>
      <c r="L454" s="38"/>
      <c r="M454" s="38"/>
      <c r="N454" s="38"/>
    </row>
    <row r="455" spans="1:14" s="41" customFormat="1" ht="25" customHeight="1">
      <c r="A455" s="45"/>
      <c r="B455" s="44"/>
      <c r="C455" s="45"/>
      <c r="D455" s="46"/>
      <c r="E455" s="46"/>
      <c r="F455" s="46"/>
      <c r="H455" s="39"/>
      <c r="I455" s="40"/>
      <c r="J455" s="39"/>
      <c r="K455" s="38"/>
      <c r="L455" s="38"/>
      <c r="M455" s="38"/>
      <c r="N455" s="38"/>
    </row>
    <row r="456" spans="1:14" s="41" customFormat="1" ht="25" customHeight="1">
      <c r="A456" s="45"/>
      <c r="B456" s="44"/>
      <c r="C456" s="45"/>
      <c r="D456" s="46"/>
      <c r="E456" s="46"/>
      <c r="F456" s="46"/>
      <c r="H456" s="39"/>
      <c r="I456" s="40"/>
      <c r="J456" s="39"/>
      <c r="K456" s="38"/>
      <c r="L456" s="38"/>
      <c r="M456" s="38"/>
      <c r="N456" s="38"/>
    </row>
    <row r="457" spans="1:14" s="41" customFormat="1" ht="25" customHeight="1">
      <c r="A457" s="45"/>
      <c r="B457" s="44"/>
      <c r="C457" s="45"/>
      <c r="D457" s="46"/>
      <c r="E457" s="46"/>
      <c r="F457" s="46"/>
      <c r="H457" s="39"/>
      <c r="I457" s="40"/>
      <c r="J457" s="39"/>
      <c r="K457" s="38"/>
      <c r="L457" s="38"/>
      <c r="M457" s="38"/>
      <c r="N457" s="38"/>
    </row>
    <row r="458" spans="1:14" s="41" customFormat="1" ht="25" customHeight="1">
      <c r="A458" s="45"/>
      <c r="B458" s="44"/>
      <c r="C458" s="45"/>
      <c r="D458" s="46"/>
      <c r="E458" s="46"/>
      <c r="F458" s="46"/>
      <c r="H458" s="39"/>
      <c r="I458" s="40"/>
      <c r="J458" s="39"/>
      <c r="K458" s="38"/>
      <c r="L458" s="38"/>
      <c r="M458" s="38"/>
      <c r="N458" s="38"/>
    </row>
    <row r="459" spans="1:14" s="41" customFormat="1" ht="25" customHeight="1">
      <c r="A459" s="45"/>
      <c r="B459" s="44"/>
      <c r="C459" s="45"/>
      <c r="D459" s="46"/>
      <c r="E459" s="46"/>
      <c r="F459" s="46"/>
      <c r="H459" s="39"/>
      <c r="I459" s="40"/>
      <c r="J459" s="39"/>
      <c r="K459" s="38"/>
      <c r="L459" s="38"/>
      <c r="M459" s="38"/>
      <c r="N459" s="38"/>
    </row>
    <row r="460" spans="1:14" s="41" customFormat="1" ht="25" customHeight="1">
      <c r="A460" s="45"/>
      <c r="B460" s="44"/>
      <c r="C460" s="45"/>
      <c r="D460" s="46"/>
      <c r="E460" s="46"/>
      <c r="F460" s="46"/>
      <c r="H460" s="39"/>
      <c r="I460" s="40"/>
      <c r="J460" s="39"/>
      <c r="K460" s="38"/>
      <c r="L460" s="38"/>
      <c r="M460" s="38"/>
      <c r="N460" s="38"/>
    </row>
    <row r="461" spans="1:14" s="41" customFormat="1" ht="25" customHeight="1">
      <c r="A461" s="45"/>
      <c r="B461" s="44"/>
      <c r="C461" s="45"/>
      <c r="D461" s="46"/>
      <c r="E461" s="46"/>
      <c r="F461" s="46"/>
      <c r="H461" s="39"/>
      <c r="I461" s="40"/>
      <c r="J461" s="39"/>
      <c r="K461" s="38"/>
      <c r="L461" s="38"/>
      <c r="M461" s="38"/>
      <c r="N461" s="38"/>
    </row>
    <row r="462" spans="1:14" s="41" customFormat="1" ht="25" customHeight="1">
      <c r="A462" s="45"/>
      <c r="B462" s="44"/>
      <c r="C462" s="45"/>
      <c r="D462" s="46"/>
      <c r="E462" s="46"/>
      <c r="F462" s="46"/>
      <c r="H462" s="39"/>
      <c r="I462" s="40"/>
      <c r="J462" s="39"/>
      <c r="K462" s="38"/>
      <c r="L462" s="38"/>
      <c r="M462" s="38"/>
      <c r="N462" s="38"/>
    </row>
    <row r="463" spans="1:14" s="41" customFormat="1" ht="25" customHeight="1">
      <c r="A463" s="45"/>
      <c r="B463" s="44"/>
      <c r="C463" s="45"/>
      <c r="D463" s="46"/>
      <c r="E463" s="46"/>
      <c r="F463" s="46"/>
      <c r="H463" s="39"/>
      <c r="I463" s="40"/>
      <c r="J463" s="39"/>
      <c r="K463" s="38"/>
      <c r="L463" s="38"/>
      <c r="M463" s="38"/>
      <c r="N463" s="38"/>
    </row>
    <row r="464" spans="1:14" s="41" customFormat="1" ht="25" customHeight="1">
      <c r="A464" s="45"/>
      <c r="B464" s="44"/>
      <c r="C464" s="45"/>
      <c r="D464" s="46"/>
      <c r="E464" s="46"/>
      <c r="F464" s="46"/>
      <c r="H464" s="39"/>
      <c r="I464" s="40"/>
      <c r="J464" s="39"/>
      <c r="K464" s="38"/>
      <c r="L464" s="38"/>
      <c r="M464" s="38"/>
      <c r="N464" s="38"/>
    </row>
    <row r="465" spans="1:14" s="41" customFormat="1" ht="25" customHeight="1">
      <c r="A465" s="45"/>
      <c r="B465" s="44"/>
      <c r="C465" s="45"/>
      <c r="D465" s="46"/>
      <c r="E465" s="46"/>
      <c r="F465" s="46"/>
      <c r="H465" s="39"/>
      <c r="I465" s="40"/>
      <c r="J465" s="39"/>
      <c r="K465" s="38"/>
      <c r="L465" s="38"/>
      <c r="M465" s="38"/>
      <c r="N465" s="38"/>
    </row>
    <row r="466" spans="1:14" s="41" customFormat="1" ht="25" customHeight="1">
      <c r="A466" s="45"/>
      <c r="B466" s="44"/>
      <c r="C466" s="45"/>
      <c r="D466" s="46"/>
      <c r="E466" s="46"/>
      <c r="F466" s="46"/>
      <c r="H466" s="39"/>
      <c r="I466" s="40"/>
      <c r="J466" s="39"/>
      <c r="K466" s="38"/>
      <c r="L466" s="38"/>
      <c r="M466" s="38"/>
      <c r="N466" s="38"/>
    </row>
    <row r="467" spans="1:14" s="41" customFormat="1" ht="25" customHeight="1">
      <c r="A467" s="45"/>
      <c r="B467" s="44"/>
      <c r="C467" s="45"/>
      <c r="D467" s="46"/>
      <c r="E467" s="46"/>
      <c r="F467" s="46"/>
      <c r="H467" s="39"/>
      <c r="I467" s="40"/>
      <c r="J467" s="39"/>
      <c r="K467" s="38"/>
      <c r="L467" s="38"/>
      <c r="M467" s="38"/>
      <c r="N467" s="38"/>
    </row>
    <row r="468" spans="1:14" s="41" customFormat="1" ht="25" customHeight="1">
      <c r="A468" s="45"/>
      <c r="B468" s="44"/>
      <c r="C468" s="45"/>
      <c r="D468" s="46"/>
      <c r="E468" s="46"/>
      <c r="F468" s="46"/>
      <c r="H468" s="39"/>
      <c r="I468" s="40"/>
      <c r="J468" s="39"/>
      <c r="K468" s="38"/>
      <c r="L468" s="38"/>
      <c r="M468" s="38"/>
      <c r="N468" s="38"/>
    </row>
    <row r="469" spans="1:14" s="41" customFormat="1" ht="25" customHeight="1">
      <c r="A469" s="45"/>
      <c r="B469" s="44"/>
      <c r="C469" s="45"/>
      <c r="D469" s="46"/>
      <c r="E469" s="46"/>
      <c r="F469" s="46"/>
      <c r="H469" s="39"/>
      <c r="I469" s="40"/>
      <c r="J469" s="39"/>
      <c r="K469" s="38"/>
      <c r="L469" s="38"/>
      <c r="M469" s="38"/>
      <c r="N469" s="38"/>
    </row>
    <row r="470" spans="1:14" s="41" customFormat="1" ht="25" customHeight="1">
      <c r="A470" s="45"/>
      <c r="B470" s="44"/>
      <c r="C470" s="45"/>
      <c r="D470" s="46"/>
      <c r="E470" s="46"/>
      <c r="F470" s="46"/>
      <c r="H470" s="39"/>
      <c r="I470" s="40"/>
      <c r="J470" s="39"/>
      <c r="K470" s="38"/>
      <c r="L470" s="38"/>
      <c r="M470" s="38"/>
      <c r="N470" s="38"/>
    </row>
    <row r="471" spans="1:14" s="41" customFormat="1" ht="25" customHeight="1">
      <c r="A471" s="45"/>
      <c r="B471" s="44"/>
      <c r="C471" s="45"/>
      <c r="D471" s="46"/>
      <c r="E471" s="46"/>
      <c r="F471" s="46"/>
      <c r="H471" s="39"/>
      <c r="I471" s="40"/>
      <c r="J471" s="39"/>
      <c r="K471" s="38"/>
      <c r="L471" s="38"/>
      <c r="M471" s="38"/>
      <c r="N471" s="38"/>
    </row>
    <row r="472" spans="1:14" s="41" customFormat="1" ht="25" customHeight="1">
      <c r="A472" s="45"/>
      <c r="B472" s="44"/>
      <c r="C472" s="45"/>
      <c r="D472" s="46"/>
      <c r="E472" s="46"/>
      <c r="F472" s="46"/>
      <c r="H472" s="39"/>
      <c r="I472" s="40"/>
      <c r="J472" s="39"/>
      <c r="K472" s="38"/>
      <c r="L472" s="38"/>
      <c r="M472" s="38"/>
      <c r="N472" s="38"/>
    </row>
    <row r="473" spans="1:14" s="41" customFormat="1" ht="25" customHeight="1">
      <c r="A473" s="45"/>
      <c r="B473" s="44"/>
      <c r="C473" s="45"/>
      <c r="D473" s="46"/>
      <c r="E473" s="46"/>
      <c r="F473" s="46"/>
      <c r="H473" s="39"/>
      <c r="I473" s="40"/>
      <c r="J473" s="39"/>
      <c r="K473" s="38"/>
      <c r="L473" s="38"/>
      <c r="M473" s="38"/>
      <c r="N473" s="38"/>
    </row>
    <row r="474" spans="1:14" s="41" customFormat="1" ht="25" customHeight="1">
      <c r="A474" s="45"/>
      <c r="B474" s="44"/>
      <c r="C474" s="45"/>
      <c r="D474" s="46"/>
      <c r="E474" s="46"/>
      <c r="F474" s="46"/>
      <c r="H474" s="39"/>
      <c r="I474" s="40"/>
      <c r="J474" s="39"/>
      <c r="K474" s="38"/>
      <c r="L474" s="38"/>
      <c r="M474" s="38"/>
      <c r="N474" s="38"/>
    </row>
    <row r="475" spans="1:14" s="41" customFormat="1" ht="25" customHeight="1">
      <c r="A475" s="45"/>
      <c r="B475" s="44"/>
      <c r="C475" s="45"/>
      <c r="D475" s="46"/>
      <c r="E475" s="46"/>
      <c r="F475" s="46"/>
      <c r="H475" s="39"/>
      <c r="I475" s="40"/>
      <c r="J475" s="39"/>
      <c r="K475" s="38"/>
      <c r="L475" s="38"/>
      <c r="M475" s="38"/>
      <c r="N475" s="38"/>
    </row>
    <row r="476" spans="1:14" s="41" customFormat="1" ht="25" customHeight="1">
      <c r="A476" s="45"/>
      <c r="B476" s="44"/>
      <c r="C476" s="45"/>
      <c r="D476" s="46"/>
      <c r="E476" s="46"/>
      <c r="F476" s="46"/>
      <c r="H476" s="39"/>
      <c r="I476" s="40"/>
      <c r="J476" s="39"/>
      <c r="K476" s="38"/>
      <c r="L476" s="38"/>
      <c r="M476" s="38"/>
      <c r="N476" s="38"/>
    </row>
    <row r="477" spans="1:14" s="41" customFormat="1" ht="25" customHeight="1">
      <c r="A477" s="45"/>
      <c r="B477" s="44"/>
      <c r="C477" s="45"/>
      <c r="D477" s="46"/>
      <c r="E477" s="46"/>
      <c r="F477" s="46"/>
      <c r="H477" s="39"/>
      <c r="I477" s="40"/>
      <c r="J477" s="39"/>
      <c r="K477" s="38"/>
      <c r="L477" s="38"/>
      <c r="M477" s="38"/>
      <c r="N477" s="38"/>
    </row>
    <row r="478" spans="1:14" s="41" customFormat="1" ht="25" customHeight="1">
      <c r="A478" s="45"/>
      <c r="B478" s="44"/>
      <c r="C478" s="45"/>
      <c r="D478" s="46"/>
      <c r="E478" s="46"/>
      <c r="F478" s="46"/>
      <c r="H478" s="39"/>
      <c r="I478" s="40"/>
      <c r="J478" s="39"/>
      <c r="K478" s="38"/>
      <c r="L478" s="38"/>
      <c r="M478" s="38"/>
      <c r="N478" s="38"/>
    </row>
    <row r="479" spans="1:14" s="41" customFormat="1" ht="25" customHeight="1">
      <c r="A479" s="45"/>
      <c r="B479" s="44"/>
      <c r="C479" s="45"/>
      <c r="D479" s="46"/>
      <c r="E479" s="46"/>
      <c r="F479" s="46"/>
      <c r="H479" s="39"/>
      <c r="I479" s="40"/>
      <c r="J479" s="39"/>
      <c r="K479" s="38"/>
      <c r="L479" s="38"/>
      <c r="M479" s="38"/>
      <c r="N479" s="38"/>
    </row>
    <row r="480" spans="1:14" s="41" customFormat="1" ht="25" customHeight="1">
      <c r="A480" s="45"/>
      <c r="B480" s="44"/>
      <c r="C480" s="45"/>
      <c r="D480" s="46"/>
      <c r="E480" s="46"/>
      <c r="F480" s="46"/>
      <c r="H480" s="39"/>
      <c r="I480" s="40"/>
      <c r="J480" s="39"/>
      <c r="K480" s="38"/>
      <c r="L480" s="38"/>
      <c r="M480" s="38"/>
      <c r="N480" s="38"/>
    </row>
    <row r="481" spans="1:14" s="41" customFormat="1" ht="25" customHeight="1">
      <c r="A481" s="45"/>
      <c r="B481" s="44"/>
      <c r="C481" s="45"/>
      <c r="D481" s="46"/>
      <c r="E481" s="46"/>
      <c r="F481" s="46"/>
      <c r="H481" s="39"/>
      <c r="I481" s="40"/>
      <c r="J481" s="39"/>
      <c r="K481" s="38"/>
      <c r="L481" s="38"/>
      <c r="M481" s="38"/>
      <c r="N481" s="38"/>
    </row>
    <row r="482" spans="1:14" s="41" customFormat="1" ht="25" customHeight="1">
      <c r="A482" s="45"/>
      <c r="B482" s="44"/>
      <c r="C482" s="45"/>
      <c r="D482" s="46"/>
      <c r="E482" s="46"/>
      <c r="F482" s="46"/>
      <c r="H482" s="39"/>
      <c r="I482" s="40"/>
      <c r="J482" s="39"/>
      <c r="K482" s="38"/>
      <c r="L482" s="38"/>
      <c r="M482" s="38"/>
      <c r="N482" s="38"/>
    </row>
    <row r="483" spans="1:14" s="41" customFormat="1" ht="25" customHeight="1">
      <c r="A483" s="45"/>
      <c r="B483" s="44"/>
      <c r="C483" s="45"/>
      <c r="D483" s="46"/>
      <c r="E483" s="46"/>
      <c r="F483" s="46"/>
      <c r="H483" s="39"/>
      <c r="I483" s="40"/>
      <c r="J483" s="39"/>
      <c r="K483" s="38"/>
      <c r="L483" s="38"/>
      <c r="M483" s="38"/>
      <c r="N483" s="38"/>
    </row>
    <row r="484" spans="1:14" s="41" customFormat="1" ht="25" customHeight="1">
      <c r="A484" s="45"/>
      <c r="B484" s="44"/>
      <c r="C484" s="45"/>
      <c r="D484" s="46"/>
      <c r="E484" s="46"/>
      <c r="F484" s="46"/>
      <c r="H484" s="39"/>
      <c r="I484" s="40"/>
      <c r="J484" s="39"/>
      <c r="K484" s="38"/>
      <c r="L484" s="38"/>
      <c r="M484" s="38"/>
      <c r="N484" s="38"/>
    </row>
    <row r="485" spans="1:14" s="41" customFormat="1" ht="25" customHeight="1">
      <c r="A485" s="45"/>
      <c r="B485" s="44"/>
      <c r="C485" s="45"/>
      <c r="D485" s="46"/>
      <c r="E485" s="46"/>
      <c r="F485" s="46"/>
      <c r="H485" s="39"/>
      <c r="I485" s="40"/>
      <c r="J485" s="39"/>
      <c r="K485" s="38"/>
      <c r="L485" s="38"/>
      <c r="M485" s="38"/>
      <c r="N485" s="38"/>
    </row>
    <row r="486" spans="1:14" s="41" customFormat="1" ht="25" customHeight="1">
      <c r="A486" s="45"/>
      <c r="B486" s="44"/>
      <c r="C486" s="45"/>
      <c r="D486" s="46"/>
      <c r="E486" s="46"/>
      <c r="F486" s="46"/>
      <c r="H486" s="39"/>
      <c r="I486" s="40"/>
      <c r="J486" s="39"/>
      <c r="K486" s="38"/>
      <c r="L486" s="38"/>
      <c r="M486" s="38"/>
      <c r="N486" s="38"/>
    </row>
    <row r="487" spans="1:14" s="41" customFormat="1" ht="25" customHeight="1">
      <c r="A487" s="45"/>
      <c r="B487" s="44"/>
      <c r="C487" s="45"/>
      <c r="D487" s="46"/>
      <c r="E487" s="46"/>
      <c r="F487" s="46"/>
      <c r="H487" s="39"/>
      <c r="I487" s="40"/>
      <c r="J487" s="39"/>
      <c r="K487" s="38"/>
      <c r="L487" s="38"/>
      <c r="M487" s="38"/>
      <c r="N487" s="38"/>
    </row>
    <row r="488" spans="1:14" s="41" customFormat="1" ht="25" customHeight="1">
      <c r="A488" s="45"/>
      <c r="B488" s="44"/>
      <c r="C488" s="45"/>
      <c r="D488" s="46"/>
      <c r="E488" s="46"/>
      <c r="F488" s="46"/>
      <c r="H488" s="39"/>
      <c r="I488" s="40"/>
      <c r="J488" s="39"/>
      <c r="K488" s="38"/>
      <c r="L488" s="38"/>
      <c r="M488" s="38"/>
      <c r="N488" s="38"/>
    </row>
    <row r="489" spans="1:14" s="41" customFormat="1" ht="25" customHeight="1">
      <c r="A489" s="45"/>
      <c r="B489" s="44"/>
      <c r="C489" s="45"/>
      <c r="D489" s="46"/>
      <c r="E489" s="46"/>
      <c r="F489" s="46"/>
      <c r="H489" s="39"/>
      <c r="I489" s="40"/>
      <c r="J489" s="39"/>
      <c r="K489" s="38"/>
      <c r="L489" s="38"/>
      <c r="M489" s="38"/>
      <c r="N489" s="38"/>
    </row>
    <row r="490" spans="1:14" s="41" customFormat="1" ht="25" customHeight="1">
      <c r="A490" s="45"/>
      <c r="B490" s="44"/>
      <c r="C490" s="45"/>
      <c r="D490" s="46"/>
      <c r="E490" s="46"/>
      <c r="F490" s="46"/>
      <c r="H490" s="39"/>
      <c r="I490" s="40"/>
      <c r="J490" s="39"/>
      <c r="K490" s="38"/>
      <c r="L490" s="38"/>
      <c r="M490" s="38"/>
      <c r="N490" s="38"/>
    </row>
    <row r="491" spans="1:14" s="41" customFormat="1" ht="25" customHeight="1">
      <c r="A491" s="45"/>
      <c r="B491" s="44"/>
      <c r="C491" s="45"/>
      <c r="D491" s="46"/>
      <c r="E491" s="46"/>
      <c r="F491" s="46"/>
      <c r="H491" s="39"/>
      <c r="I491" s="40"/>
      <c r="J491" s="39"/>
      <c r="K491" s="38"/>
      <c r="L491" s="38"/>
      <c r="M491" s="38"/>
      <c r="N491" s="38"/>
    </row>
    <row r="492" spans="1:14" s="41" customFormat="1" ht="25" customHeight="1">
      <c r="A492" s="45"/>
      <c r="B492" s="44"/>
      <c r="C492" s="45"/>
      <c r="D492" s="46"/>
      <c r="E492" s="46"/>
      <c r="F492" s="46"/>
      <c r="H492" s="39"/>
      <c r="I492" s="40"/>
      <c r="J492" s="39"/>
      <c r="K492" s="38"/>
      <c r="L492" s="38"/>
      <c r="M492" s="38"/>
      <c r="N492" s="38"/>
    </row>
    <row r="493" spans="1:14" s="41" customFormat="1" ht="25" customHeight="1">
      <c r="A493" s="45"/>
      <c r="B493" s="44"/>
      <c r="C493" s="45"/>
      <c r="D493" s="46"/>
      <c r="E493" s="46"/>
      <c r="F493" s="46"/>
      <c r="H493" s="39"/>
      <c r="I493" s="40"/>
      <c r="J493" s="39"/>
      <c r="K493" s="38"/>
      <c r="L493" s="38"/>
      <c r="M493" s="38"/>
      <c r="N493" s="38"/>
    </row>
    <row r="494" spans="1:14" s="41" customFormat="1" ht="25" customHeight="1">
      <c r="A494" s="45"/>
      <c r="B494" s="44"/>
      <c r="C494" s="45"/>
      <c r="D494" s="46"/>
      <c r="E494" s="46"/>
      <c r="F494" s="46"/>
      <c r="H494" s="39"/>
      <c r="I494" s="40"/>
      <c r="J494" s="39"/>
      <c r="K494" s="38"/>
      <c r="L494" s="38"/>
      <c r="M494" s="38"/>
      <c r="N494" s="38"/>
    </row>
    <row r="495" spans="1:14" s="41" customFormat="1" ht="25" customHeight="1">
      <c r="A495" s="45"/>
      <c r="B495" s="44"/>
      <c r="C495" s="45"/>
      <c r="D495" s="46"/>
      <c r="E495" s="46"/>
      <c r="F495" s="46"/>
      <c r="H495" s="39"/>
      <c r="I495" s="40"/>
      <c r="J495" s="39"/>
      <c r="K495" s="38"/>
      <c r="L495" s="38"/>
      <c r="M495" s="38"/>
      <c r="N495" s="38"/>
    </row>
    <row r="496" spans="1:14" s="41" customFormat="1" ht="25" customHeight="1">
      <c r="A496" s="45"/>
      <c r="B496" s="44"/>
      <c r="C496" s="45"/>
      <c r="D496" s="46"/>
      <c r="E496" s="46"/>
      <c r="F496" s="46"/>
      <c r="H496" s="39"/>
      <c r="I496" s="40"/>
      <c r="J496" s="39"/>
      <c r="K496" s="38"/>
      <c r="L496" s="38"/>
      <c r="M496" s="38"/>
      <c r="N496" s="38"/>
    </row>
    <row r="497" spans="1:14" s="41" customFormat="1" ht="25" customHeight="1">
      <c r="A497" s="45"/>
      <c r="B497" s="44"/>
      <c r="C497" s="45"/>
      <c r="D497" s="46"/>
      <c r="E497" s="46"/>
      <c r="F497" s="46"/>
      <c r="H497" s="39"/>
      <c r="I497" s="40"/>
      <c r="J497" s="39"/>
      <c r="K497" s="38"/>
      <c r="L497" s="38"/>
      <c r="M497" s="38"/>
      <c r="N497" s="38"/>
    </row>
    <row r="498" spans="1:14" s="41" customFormat="1" ht="25" customHeight="1">
      <c r="A498" s="45"/>
      <c r="B498" s="44"/>
      <c r="C498" s="45"/>
      <c r="D498" s="46"/>
      <c r="E498" s="46"/>
      <c r="F498" s="46"/>
      <c r="H498" s="39"/>
      <c r="I498" s="40"/>
      <c r="J498" s="39"/>
      <c r="K498" s="38"/>
      <c r="L498" s="38"/>
      <c r="M498" s="38"/>
      <c r="N498" s="38"/>
    </row>
    <row r="499" spans="1:14" s="41" customFormat="1" ht="25" customHeight="1">
      <c r="A499" s="45"/>
      <c r="B499" s="44"/>
      <c r="C499" s="45"/>
      <c r="D499" s="46"/>
      <c r="E499" s="46"/>
      <c r="F499" s="46"/>
      <c r="H499" s="39"/>
      <c r="I499" s="40"/>
      <c r="J499" s="39"/>
      <c r="K499" s="38"/>
      <c r="L499" s="38"/>
      <c r="M499" s="38"/>
      <c r="N499" s="38"/>
    </row>
    <row r="500" spans="1:14" s="41" customFormat="1" ht="25" customHeight="1">
      <c r="A500" s="45"/>
      <c r="B500" s="44"/>
      <c r="C500" s="45"/>
      <c r="D500" s="46"/>
      <c r="E500" s="46"/>
      <c r="F500" s="46"/>
      <c r="H500" s="39"/>
      <c r="I500" s="40"/>
      <c r="J500" s="39"/>
      <c r="K500" s="38"/>
      <c r="L500" s="38"/>
      <c r="M500" s="38"/>
      <c r="N500" s="38"/>
    </row>
    <row r="501" spans="1:14" s="41" customFormat="1" ht="25" customHeight="1">
      <c r="A501" s="45"/>
      <c r="B501" s="44"/>
      <c r="C501" s="45"/>
      <c r="D501" s="46"/>
      <c r="E501" s="46"/>
      <c r="F501" s="46"/>
      <c r="H501" s="39"/>
      <c r="I501" s="40"/>
      <c r="J501" s="39"/>
      <c r="K501" s="38"/>
      <c r="L501" s="38"/>
      <c r="M501" s="38"/>
      <c r="N501" s="38"/>
    </row>
    <row r="502" spans="1:14" s="41" customFormat="1" ht="25" customHeight="1">
      <c r="A502" s="45"/>
      <c r="B502" s="44"/>
      <c r="C502" s="45"/>
      <c r="D502" s="46"/>
      <c r="E502" s="46"/>
      <c r="F502" s="46"/>
      <c r="H502" s="39"/>
      <c r="I502" s="40"/>
      <c r="J502" s="39"/>
      <c r="K502" s="38"/>
      <c r="L502" s="38"/>
      <c r="M502" s="38"/>
      <c r="N502" s="38"/>
    </row>
    <row r="503" spans="1:14" s="41" customFormat="1" ht="25" customHeight="1">
      <c r="A503" s="45"/>
      <c r="B503" s="44"/>
      <c r="C503" s="45"/>
      <c r="D503" s="46"/>
      <c r="E503" s="46"/>
      <c r="F503" s="46"/>
      <c r="H503" s="39"/>
      <c r="I503" s="40"/>
      <c r="J503" s="39"/>
      <c r="K503" s="38"/>
      <c r="L503" s="38"/>
      <c r="M503" s="38"/>
      <c r="N503" s="38"/>
    </row>
    <row r="504" spans="1:14" s="41" customFormat="1" ht="25" customHeight="1">
      <c r="A504" s="45"/>
      <c r="B504" s="44"/>
      <c r="C504" s="45"/>
      <c r="D504" s="46"/>
      <c r="E504" s="46"/>
      <c r="F504" s="46"/>
      <c r="H504" s="39"/>
      <c r="I504" s="40"/>
      <c r="J504" s="39"/>
      <c r="K504" s="38"/>
      <c r="L504" s="38"/>
      <c r="M504" s="38"/>
      <c r="N504" s="38"/>
    </row>
    <row r="505" spans="1:14" s="41" customFormat="1" ht="25" customHeight="1">
      <c r="A505" s="45"/>
      <c r="B505" s="44"/>
      <c r="C505" s="45"/>
      <c r="D505" s="46"/>
      <c r="E505" s="46"/>
      <c r="F505" s="46"/>
      <c r="H505" s="39"/>
      <c r="I505" s="40"/>
      <c r="J505" s="39"/>
      <c r="K505" s="38"/>
      <c r="L505" s="38"/>
      <c r="M505" s="38"/>
      <c r="N505" s="38"/>
    </row>
    <row r="506" spans="1:14" s="41" customFormat="1" ht="25" customHeight="1">
      <c r="A506" s="45"/>
      <c r="B506" s="44"/>
      <c r="C506" s="45"/>
      <c r="D506" s="46"/>
      <c r="E506" s="46"/>
      <c r="F506" s="46"/>
      <c r="H506" s="39"/>
      <c r="I506" s="40"/>
      <c r="J506" s="39"/>
      <c r="K506" s="38"/>
      <c r="L506" s="38"/>
      <c r="M506" s="38"/>
      <c r="N506" s="38"/>
    </row>
    <row r="507" spans="1:14" s="41" customFormat="1" ht="25" customHeight="1">
      <c r="A507" s="45"/>
      <c r="B507" s="44"/>
      <c r="C507" s="45"/>
      <c r="D507" s="46"/>
      <c r="E507" s="46"/>
      <c r="F507" s="46"/>
      <c r="H507" s="39"/>
      <c r="I507" s="40"/>
      <c r="J507" s="39"/>
      <c r="K507" s="38"/>
      <c r="L507" s="38"/>
      <c r="M507" s="38"/>
      <c r="N507" s="38"/>
    </row>
    <row r="508" spans="1:14" s="41" customFormat="1" ht="25" customHeight="1">
      <c r="A508" s="45"/>
      <c r="B508" s="44"/>
      <c r="C508" s="45"/>
      <c r="D508" s="46"/>
      <c r="E508" s="46"/>
      <c r="F508" s="46"/>
      <c r="H508" s="39"/>
      <c r="I508" s="40"/>
      <c r="J508" s="39"/>
      <c r="K508" s="38"/>
      <c r="L508" s="38"/>
      <c r="M508" s="38"/>
      <c r="N508" s="38"/>
    </row>
    <row r="509" spans="1:14" s="41" customFormat="1" ht="25" customHeight="1">
      <c r="A509" s="45"/>
      <c r="B509" s="44"/>
      <c r="C509" s="45"/>
      <c r="D509" s="46"/>
      <c r="E509" s="46"/>
      <c r="F509" s="46"/>
      <c r="H509" s="39"/>
      <c r="I509" s="40"/>
      <c r="J509" s="39"/>
      <c r="K509" s="38"/>
      <c r="L509" s="38"/>
      <c r="M509" s="38"/>
      <c r="N509" s="38"/>
    </row>
    <row r="510" spans="1:14" s="41" customFormat="1" ht="25" customHeight="1">
      <c r="A510" s="45"/>
      <c r="B510" s="44"/>
      <c r="C510" s="45"/>
      <c r="D510" s="46"/>
      <c r="E510" s="46"/>
      <c r="F510" s="46"/>
      <c r="H510" s="39"/>
      <c r="I510" s="40"/>
      <c r="J510" s="39"/>
      <c r="K510" s="38"/>
      <c r="L510" s="38"/>
      <c r="M510" s="38"/>
      <c r="N510" s="38"/>
    </row>
    <row r="511" spans="1:14" s="41" customFormat="1" ht="25" customHeight="1">
      <c r="A511" s="45"/>
      <c r="B511" s="44"/>
      <c r="C511" s="45"/>
      <c r="D511" s="46"/>
      <c r="E511" s="46"/>
      <c r="F511" s="46"/>
      <c r="H511" s="39"/>
      <c r="I511" s="40"/>
      <c r="J511" s="39"/>
      <c r="K511" s="38"/>
      <c r="L511" s="38"/>
      <c r="M511" s="38"/>
      <c r="N511" s="38"/>
    </row>
    <row r="512" spans="1:14" s="41" customFormat="1" ht="25" customHeight="1">
      <c r="A512" s="45"/>
      <c r="B512" s="44"/>
      <c r="C512" s="45"/>
      <c r="D512" s="46"/>
      <c r="E512" s="46"/>
      <c r="F512" s="46"/>
      <c r="H512" s="39"/>
      <c r="I512" s="40"/>
      <c r="J512" s="39"/>
      <c r="K512" s="38"/>
      <c r="L512" s="38"/>
      <c r="M512" s="38"/>
      <c r="N512" s="38"/>
    </row>
    <row r="513" spans="1:14" s="41" customFormat="1" ht="25" customHeight="1">
      <c r="A513" s="45"/>
      <c r="B513" s="44"/>
      <c r="C513" s="45"/>
      <c r="D513" s="46"/>
      <c r="E513" s="46"/>
      <c r="F513" s="46"/>
      <c r="H513" s="39"/>
      <c r="I513" s="40"/>
      <c r="J513" s="39"/>
      <c r="K513" s="38"/>
      <c r="L513" s="38"/>
      <c r="M513" s="38"/>
      <c r="N513" s="38"/>
    </row>
    <row r="514" spans="1:14" s="41" customFormat="1" ht="25" customHeight="1">
      <c r="A514" s="45"/>
      <c r="B514" s="44"/>
      <c r="C514" s="45"/>
      <c r="D514" s="46"/>
      <c r="E514" s="46"/>
      <c r="F514" s="46"/>
      <c r="H514" s="39"/>
      <c r="I514" s="40"/>
      <c r="J514" s="39"/>
      <c r="K514" s="38"/>
      <c r="L514" s="38"/>
      <c r="M514" s="38"/>
      <c r="N514" s="38"/>
    </row>
    <row r="515" spans="1:14" s="41" customFormat="1" ht="25" customHeight="1">
      <c r="A515" s="45"/>
      <c r="B515" s="44"/>
      <c r="C515" s="45"/>
      <c r="D515" s="46"/>
      <c r="E515" s="46"/>
      <c r="F515" s="46"/>
      <c r="H515" s="39"/>
      <c r="I515" s="40"/>
      <c r="J515" s="39"/>
      <c r="K515" s="38"/>
      <c r="L515" s="38"/>
      <c r="M515" s="38"/>
      <c r="N515" s="38"/>
    </row>
    <row r="516" spans="1:14" s="41" customFormat="1" ht="25" customHeight="1">
      <c r="A516" s="45"/>
      <c r="B516" s="44"/>
      <c r="C516" s="45"/>
      <c r="D516" s="46"/>
      <c r="E516" s="46"/>
      <c r="F516" s="46"/>
      <c r="H516" s="39"/>
      <c r="I516" s="40"/>
      <c r="J516" s="39"/>
      <c r="K516" s="38"/>
      <c r="L516" s="38"/>
      <c r="M516" s="38"/>
      <c r="N516" s="38"/>
    </row>
    <row r="517" spans="1:14" s="41" customFormat="1" ht="25" customHeight="1">
      <c r="A517" s="45"/>
      <c r="B517" s="44"/>
      <c r="C517" s="45"/>
      <c r="D517" s="46"/>
      <c r="E517" s="46"/>
      <c r="F517" s="46"/>
      <c r="H517" s="39"/>
      <c r="I517" s="40"/>
      <c r="J517" s="39"/>
      <c r="K517" s="38"/>
      <c r="L517" s="38"/>
      <c r="M517" s="38"/>
      <c r="N517" s="38"/>
    </row>
    <row r="518" spans="1:14" s="41" customFormat="1" ht="25" customHeight="1">
      <c r="A518" s="45"/>
      <c r="B518" s="44"/>
      <c r="C518" s="45"/>
      <c r="D518" s="46"/>
      <c r="E518" s="46"/>
      <c r="F518" s="46"/>
      <c r="H518" s="39"/>
      <c r="I518" s="40"/>
      <c r="J518" s="39"/>
      <c r="K518" s="38"/>
      <c r="L518" s="38"/>
      <c r="M518" s="38"/>
      <c r="N518" s="38"/>
    </row>
    <row r="519" spans="1:14" s="41" customFormat="1" ht="25" customHeight="1">
      <c r="A519" s="45"/>
      <c r="B519" s="44"/>
      <c r="C519" s="45"/>
      <c r="D519" s="46"/>
      <c r="E519" s="46"/>
      <c r="F519" s="46"/>
      <c r="H519" s="39"/>
      <c r="I519" s="40"/>
      <c r="J519" s="39"/>
      <c r="K519" s="38"/>
      <c r="L519" s="38"/>
      <c r="M519" s="38"/>
      <c r="N519" s="38"/>
    </row>
    <row r="520" spans="1:14" s="41" customFormat="1" ht="25" customHeight="1">
      <c r="A520" s="45"/>
      <c r="B520" s="44"/>
      <c r="C520" s="45"/>
      <c r="D520" s="46"/>
      <c r="E520" s="46"/>
      <c r="F520" s="46"/>
      <c r="H520" s="39"/>
      <c r="I520" s="40"/>
      <c r="J520" s="39"/>
      <c r="K520" s="38"/>
      <c r="L520" s="38"/>
      <c r="M520" s="38"/>
      <c r="N520" s="38"/>
    </row>
    <row r="521" spans="1:14" s="41" customFormat="1" ht="25" customHeight="1">
      <c r="A521" s="45"/>
      <c r="B521" s="44"/>
      <c r="C521" s="45"/>
      <c r="D521" s="46"/>
      <c r="E521" s="46"/>
      <c r="F521" s="46"/>
      <c r="H521" s="39"/>
      <c r="I521" s="40"/>
      <c r="J521" s="39"/>
      <c r="K521" s="38"/>
      <c r="L521" s="38"/>
      <c r="M521" s="38"/>
      <c r="N521" s="38"/>
    </row>
    <row r="522" spans="1:14" s="41" customFormat="1" ht="25" customHeight="1">
      <c r="A522" s="45"/>
      <c r="B522" s="44"/>
      <c r="C522" s="45"/>
      <c r="D522" s="46"/>
      <c r="E522" s="46"/>
      <c r="F522" s="46"/>
      <c r="H522" s="39"/>
      <c r="I522" s="40"/>
      <c r="J522" s="39"/>
      <c r="K522" s="38"/>
      <c r="L522" s="38"/>
      <c r="M522" s="38"/>
      <c r="N522" s="38"/>
    </row>
    <row r="523" spans="1:14" s="41" customFormat="1" ht="25" customHeight="1">
      <c r="A523" s="45"/>
      <c r="B523" s="44"/>
      <c r="C523" s="45"/>
      <c r="D523" s="46"/>
      <c r="E523" s="46"/>
      <c r="F523" s="46"/>
      <c r="H523" s="39"/>
      <c r="I523" s="40"/>
      <c r="J523" s="39"/>
      <c r="K523" s="38"/>
      <c r="L523" s="38"/>
      <c r="M523" s="38"/>
      <c r="N523" s="38"/>
    </row>
    <row r="524" spans="1:14" s="41" customFormat="1" ht="25" customHeight="1">
      <c r="A524" s="45"/>
      <c r="B524" s="44"/>
      <c r="C524" s="45"/>
      <c r="D524" s="46"/>
      <c r="E524" s="46"/>
      <c r="F524" s="46"/>
      <c r="H524" s="39"/>
      <c r="I524" s="40"/>
      <c r="J524" s="39"/>
      <c r="K524" s="38"/>
      <c r="L524" s="38"/>
      <c r="M524" s="38"/>
      <c r="N524" s="38"/>
    </row>
    <row r="525" spans="1:14" s="41" customFormat="1" ht="25" customHeight="1">
      <c r="A525" s="45"/>
      <c r="B525" s="44"/>
      <c r="C525" s="45"/>
      <c r="D525" s="46"/>
      <c r="E525" s="46"/>
      <c r="F525" s="46"/>
      <c r="H525" s="39"/>
      <c r="I525" s="40"/>
      <c r="J525" s="39"/>
      <c r="K525" s="38"/>
      <c r="L525" s="38"/>
      <c r="M525" s="38"/>
      <c r="N525" s="38"/>
    </row>
    <row r="526" spans="1:14" s="41" customFormat="1" ht="25" customHeight="1">
      <c r="A526" s="45"/>
      <c r="B526" s="44"/>
      <c r="C526" s="45"/>
      <c r="D526" s="46"/>
      <c r="E526" s="46"/>
      <c r="F526" s="46"/>
      <c r="H526" s="39"/>
      <c r="I526" s="40"/>
      <c r="J526" s="39"/>
      <c r="K526" s="38"/>
      <c r="L526" s="38"/>
      <c r="M526" s="38"/>
      <c r="N526" s="38"/>
    </row>
    <row r="527" spans="1:14" s="41" customFormat="1" ht="25" customHeight="1">
      <c r="A527" s="45"/>
      <c r="B527" s="44"/>
      <c r="C527" s="45"/>
      <c r="D527" s="46"/>
      <c r="E527" s="46"/>
      <c r="F527" s="46"/>
      <c r="H527" s="39"/>
      <c r="I527" s="40"/>
      <c r="J527" s="39"/>
      <c r="K527" s="38"/>
      <c r="L527" s="38"/>
      <c r="M527" s="38"/>
      <c r="N527" s="38"/>
    </row>
    <row r="528" spans="1:14" s="41" customFormat="1" ht="25" customHeight="1">
      <c r="A528" s="45"/>
      <c r="B528" s="44"/>
      <c r="C528" s="45"/>
      <c r="D528" s="46"/>
      <c r="E528" s="46"/>
      <c r="F528" s="46"/>
      <c r="H528" s="39"/>
      <c r="I528" s="40"/>
      <c r="J528" s="39"/>
      <c r="K528" s="38"/>
      <c r="L528" s="38"/>
      <c r="M528" s="38"/>
      <c r="N528" s="38"/>
    </row>
    <row r="529" spans="1:14" s="41" customFormat="1" ht="25" customHeight="1">
      <c r="A529" s="45"/>
      <c r="B529" s="44"/>
      <c r="C529" s="45"/>
      <c r="D529" s="46"/>
      <c r="E529" s="46"/>
      <c r="F529" s="46"/>
      <c r="H529" s="39"/>
      <c r="I529" s="40"/>
      <c r="J529" s="39"/>
      <c r="K529" s="38"/>
      <c r="L529" s="38"/>
      <c r="M529" s="38"/>
      <c r="N529" s="38"/>
    </row>
    <row r="530" spans="1:14" s="41" customFormat="1" ht="25" customHeight="1">
      <c r="A530" s="45"/>
      <c r="B530" s="44"/>
      <c r="C530" s="45"/>
      <c r="D530" s="46"/>
      <c r="E530" s="46"/>
      <c r="F530" s="46"/>
      <c r="H530" s="39"/>
      <c r="I530" s="40"/>
      <c r="J530" s="39"/>
      <c r="K530" s="38"/>
      <c r="L530" s="38"/>
      <c r="M530" s="38"/>
      <c r="N530" s="38"/>
    </row>
    <row r="531" spans="1:14" s="41" customFormat="1" ht="25" customHeight="1">
      <c r="A531" s="45"/>
      <c r="B531" s="44"/>
      <c r="C531" s="45"/>
      <c r="D531" s="46"/>
      <c r="E531" s="46"/>
      <c r="F531" s="46"/>
      <c r="H531" s="39"/>
      <c r="I531" s="40"/>
      <c r="J531" s="39"/>
      <c r="K531" s="38"/>
      <c r="L531" s="38"/>
      <c r="M531" s="38"/>
      <c r="N531" s="38"/>
    </row>
    <row r="532" spans="1:14" s="41" customFormat="1" ht="25" customHeight="1">
      <c r="A532" s="45"/>
      <c r="B532" s="44"/>
      <c r="C532" s="45"/>
      <c r="D532" s="46"/>
      <c r="E532" s="46"/>
      <c r="F532" s="46"/>
      <c r="H532" s="39"/>
      <c r="I532" s="40"/>
      <c r="J532" s="39"/>
      <c r="K532" s="38"/>
      <c r="L532" s="38"/>
      <c r="M532" s="38"/>
      <c r="N532" s="38"/>
    </row>
    <row r="533" spans="1:14" s="41" customFormat="1" ht="25" customHeight="1">
      <c r="A533" s="45"/>
      <c r="B533" s="44"/>
      <c r="C533" s="45"/>
      <c r="D533" s="46"/>
      <c r="E533" s="46"/>
      <c r="F533" s="46"/>
      <c r="H533" s="39"/>
      <c r="I533" s="40"/>
      <c r="J533" s="39"/>
      <c r="K533" s="38"/>
      <c r="L533" s="38"/>
      <c r="M533" s="38"/>
      <c r="N533" s="38"/>
    </row>
    <row r="534" spans="1:14" s="41" customFormat="1" ht="25" customHeight="1">
      <c r="A534" s="45"/>
      <c r="B534" s="44"/>
      <c r="C534" s="45"/>
      <c r="D534" s="46"/>
      <c r="E534" s="46"/>
      <c r="F534" s="46"/>
      <c r="H534" s="39"/>
      <c r="I534" s="40"/>
      <c r="J534" s="39"/>
      <c r="K534" s="38"/>
      <c r="L534" s="38"/>
      <c r="M534" s="38"/>
      <c r="N534" s="38"/>
    </row>
    <row r="535" spans="1:14" s="41" customFormat="1" ht="25" customHeight="1">
      <c r="A535" s="45"/>
      <c r="B535" s="44"/>
      <c r="C535" s="45"/>
      <c r="D535" s="46"/>
      <c r="E535" s="46"/>
      <c r="F535" s="46"/>
      <c r="H535" s="39"/>
      <c r="I535" s="40"/>
      <c r="J535" s="39"/>
      <c r="K535" s="38"/>
      <c r="L535" s="38"/>
      <c r="M535" s="38"/>
      <c r="N535" s="38"/>
    </row>
    <row r="536" spans="1:14" s="41" customFormat="1" ht="25" customHeight="1">
      <c r="A536" s="45"/>
      <c r="B536" s="44"/>
      <c r="C536" s="45"/>
      <c r="D536" s="46"/>
      <c r="E536" s="46"/>
      <c r="F536" s="46"/>
      <c r="H536" s="39"/>
      <c r="I536" s="40"/>
      <c r="J536" s="39"/>
      <c r="K536" s="38"/>
      <c r="L536" s="38"/>
      <c r="M536" s="38"/>
      <c r="N536" s="38"/>
    </row>
    <row r="537" spans="1:14" s="41" customFormat="1" ht="25" customHeight="1">
      <c r="A537" s="45"/>
      <c r="B537" s="44"/>
      <c r="C537" s="45"/>
      <c r="D537" s="46"/>
      <c r="E537" s="46"/>
      <c r="F537" s="46"/>
      <c r="H537" s="39"/>
      <c r="I537" s="40"/>
      <c r="J537" s="39"/>
      <c r="K537" s="38"/>
      <c r="L537" s="38"/>
      <c r="M537" s="38"/>
      <c r="N537" s="38"/>
    </row>
    <row r="538" spans="1:14" s="41" customFormat="1" ht="25" customHeight="1">
      <c r="A538" s="45"/>
      <c r="B538" s="44"/>
      <c r="C538" s="45"/>
      <c r="D538" s="46"/>
      <c r="E538" s="46"/>
      <c r="F538" s="46"/>
      <c r="H538" s="39"/>
      <c r="I538" s="40"/>
      <c r="J538" s="39"/>
      <c r="K538" s="38"/>
      <c r="L538" s="38"/>
      <c r="M538" s="38"/>
      <c r="N538" s="38"/>
    </row>
    <row r="539" spans="1:14" s="41" customFormat="1" ht="25" customHeight="1">
      <c r="A539" s="45"/>
      <c r="B539" s="44"/>
      <c r="C539" s="45"/>
      <c r="D539" s="46"/>
      <c r="E539" s="46"/>
      <c r="F539" s="46"/>
      <c r="H539" s="39"/>
      <c r="I539" s="40"/>
      <c r="J539" s="39"/>
      <c r="K539" s="38"/>
      <c r="L539" s="38"/>
      <c r="M539" s="38"/>
      <c r="N539" s="38"/>
    </row>
    <row r="540" spans="1:14" s="41" customFormat="1" ht="25" customHeight="1">
      <c r="A540" s="45"/>
      <c r="B540" s="44"/>
      <c r="C540" s="45"/>
      <c r="D540" s="46"/>
      <c r="E540" s="46"/>
      <c r="F540" s="46"/>
      <c r="H540" s="39"/>
      <c r="I540" s="40"/>
      <c r="J540" s="39"/>
      <c r="K540" s="38"/>
      <c r="L540" s="38"/>
      <c r="M540" s="38"/>
      <c r="N540" s="38"/>
    </row>
    <row r="541" spans="1:14" s="41" customFormat="1" ht="25" customHeight="1">
      <c r="A541" s="45"/>
      <c r="B541" s="44"/>
      <c r="C541" s="45"/>
      <c r="D541" s="46"/>
      <c r="E541" s="46"/>
      <c r="F541" s="46"/>
      <c r="H541" s="39"/>
      <c r="I541" s="40"/>
      <c r="J541" s="39"/>
      <c r="K541" s="38"/>
      <c r="L541" s="38"/>
      <c r="M541" s="38"/>
      <c r="N541" s="38"/>
    </row>
    <row r="542" spans="1:14" s="41" customFormat="1" ht="25" customHeight="1">
      <c r="A542" s="45"/>
      <c r="B542" s="44"/>
      <c r="C542" s="45"/>
      <c r="D542" s="46"/>
      <c r="E542" s="46"/>
      <c r="F542" s="46"/>
      <c r="H542" s="39"/>
      <c r="I542" s="40"/>
      <c r="J542" s="39"/>
      <c r="K542" s="38"/>
      <c r="L542" s="38"/>
      <c r="M542" s="38"/>
      <c r="N542" s="38"/>
    </row>
    <row r="543" spans="1:14" s="41" customFormat="1" ht="25" customHeight="1">
      <c r="A543" s="45"/>
      <c r="B543" s="44"/>
      <c r="C543" s="45"/>
      <c r="D543" s="46"/>
      <c r="E543" s="46"/>
      <c r="F543" s="46"/>
      <c r="H543" s="39"/>
      <c r="I543" s="40"/>
      <c r="J543" s="39"/>
      <c r="K543" s="38"/>
      <c r="L543" s="38"/>
      <c r="M543" s="38"/>
      <c r="N543" s="38"/>
    </row>
    <row r="544" spans="1:14" s="41" customFormat="1" ht="25" customHeight="1">
      <c r="A544" s="45"/>
      <c r="B544" s="44"/>
      <c r="C544" s="45"/>
      <c r="D544" s="46"/>
      <c r="E544" s="46"/>
      <c r="F544" s="46"/>
      <c r="H544" s="39"/>
      <c r="I544" s="40"/>
      <c r="J544" s="39"/>
      <c r="K544" s="38"/>
      <c r="L544" s="38"/>
      <c r="M544" s="38"/>
      <c r="N544" s="38"/>
    </row>
    <row r="545" spans="1:14" s="41" customFormat="1" ht="25" customHeight="1">
      <c r="A545" s="45"/>
      <c r="B545" s="44"/>
      <c r="C545" s="45"/>
      <c r="D545" s="46"/>
      <c r="E545" s="46"/>
      <c r="F545" s="46"/>
      <c r="H545" s="39"/>
      <c r="I545" s="40"/>
      <c r="J545" s="39"/>
      <c r="K545" s="38"/>
      <c r="L545" s="38"/>
      <c r="M545" s="38"/>
      <c r="N545" s="38"/>
    </row>
    <row r="546" spans="1:14" s="41" customFormat="1" ht="25" customHeight="1">
      <c r="A546" s="45"/>
      <c r="B546" s="44"/>
      <c r="C546" s="45"/>
      <c r="D546" s="46"/>
      <c r="E546" s="46"/>
      <c r="F546" s="46"/>
      <c r="H546" s="39"/>
      <c r="I546" s="40"/>
      <c r="J546" s="39"/>
      <c r="K546" s="38"/>
      <c r="L546" s="38"/>
      <c r="M546" s="38"/>
      <c r="N546" s="38"/>
    </row>
    <row r="547" spans="1:14" s="41" customFormat="1" ht="25" customHeight="1">
      <c r="A547" s="45"/>
      <c r="B547" s="44"/>
      <c r="C547" s="45"/>
      <c r="D547" s="46"/>
      <c r="E547" s="46"/>
      <c r="F547" s="46"/>
      <c r="H547" s="39"/>
      <c r="I547" s="40"/>
      <c r="J547" s="39"/>
      <c r="K547" s="38"/>
      <c r="L547" s="38"/>
      <c r="M547" s="38"/>
      <c r="N547" s="38"/>
    </row>
    <row r="548" spans="1:14" s="41" customFormat="1" ht="25" customHeight="1">
      <c r="A548" s="45"/>
      <c r="B548" s="44"/>
      <c r="C548" s="45"/>
      <c r="D548" s="46"/>
      <c r="E548" s="46"/>
      <c r="F548" s="46"/>
      <c r="H548" s="39"/>
      <c r="I548" s="40"/>
      <c r="J548" s="39"/>
      <c r="K548" s="38"/>
      <c r="L548" s="38"/>
      <c r="M548" s="38"/>
      <c r="N548" s="38"/>
    </row>
    <row r="549" spans="1:14" s="41" customFormat="1" ht="25" customHeight="1">
      <c r="A549" s="45"/>
      <c r="B549" s="44"/>
      <c r="C549" s="45"/>
      <c r="D549" s="46"/>
      <c r="E549" s="46"/>
      <c r="F549" s="46"/>
      <c r="H549" s="39"/>
      <c r="I549" s="40"/>
      <c r="J549" s="39"/>
      <c r="K549" s="38"/>
      <c r="L549" s="38"/>
      <c r="M549" s="38"/>
      <c r="N549" s="38"/>
    </row>
    <row r="550" spans="1:14" s="41" customFormat="1" ht="25" customHeight="1">
      <c r="A550" s="45"/>
      <c r="B550" s="44"/>
      <c r="C550" s="45"/>
      <c r="D550" s="46"/>
      <c r="E550" s="46"/>
      <c r="F550" s="46"/>
      <c r="H550" s="39"/>
      <c r="I550" s="40"/>
      <c r="J550" s="39"/>
      <c r="K550" s="38"/>
      <c r="L550" s="38"/>
      <c r="M550" s="38"/>
      <c r="N550" s="38"/>
    </row>
    <row r="551" spans="1:14" s="41" customFormat="1" ht="25" customHeight="1">
      <c r="A551" s="45"/>
      <c r="B551" s="44"/>
      <c r="C551" s="45"/>
      <c r="D551" s="46"/>
      <c r="E551" s="46"/>
      <c r="F551" s="46"/>
      <c r="H551" s="39"/>
      <c r="I551" s="40"/>
      <c r="J551" s="39"/>
      <c r="K551" s="38"/>
      <c r="L551" s="38"/>
      <c r="M551" s="38"/>
      <c r="N551" s="38"/>
    </row>
    <row r="552" spans="1:14" s="41" customFormat="1" ht="25" customHeight="1">
      <c r="A552" s="45"/>
      <c r="B552" s="44"/>
      <c r="C552" s="45"/>
      <c r="D552" s="46"/>
      <c r="E552" s="46"/>
      <c r="F552" s="46"/>
      <c r="H552" s="39"/>
      <c r="I552" s="40"/>
      <c r="J552" s="39"/>
      <c r="K552" s="38"/>
      <c r="L552" s="38"/>
      <c r="M552" s="38"/>
      <c r="N552" s="38"/>
    </row>
    <row r="553" spans="1:14" s="41" customFormat="1" ht="25" customHeight="1">
      <c r="A553" s="45"/>
      <c r="B553" s="44"/>
      <c r="C553" s="45"/>
      <c r="D553" s="46"/>
      <c r="E553" s="46"/>
      <c r="F553" s="46"/>
      <c r="H553" s="39"/>
      <c r="I553" s="40"/>
      <c r="J553" s="39"/>
      <c r="K553" s="38"/>
      <c r="L553" s="38"/>
      <c r="M553" s="38"/>
      <c r="N553" s="38"/>
    </row>
    <row r="554" spans="1:14" s="41" customFormat="1" ht="25" customHeight="1">
      <c r="A554" s="45"/>
      <c r="B554" s="44"/>
      <c r="C554" s="45"/>
      <c r="D554" s="46"/>
      <c r="E554" s="46"/>
      <c r="F554" s="46"/>
      <c r="H554" s="39"/>
      <c r="I554" s="40"/>
      <c r="J554" s="39"/>
      <c r="K554" s="38"/>
      <c r="L554" s="38"/>
      <c r="M554" s="38"/>
      <c r="N554" s="38"/>
    </row>
    <row r="555" spans="1:14" s="41" customFormat="1" ht="25" customHeight="1">
      <c r="A555" s="45"/>
      <c r="B555" s="44"/>
      <c r="C555" s="45"/>
      <c r="D555" s="46"/>
      <c r="E555" s="46"/>
      <c r="F555" s="46"/>
      <c r="H555" s="39"/>
      <c r="I555" s="40"/>
      <c r="J555" s="39"/>
      <c r="K555" s="38"/>
      <c r="L555" s="38"/>
      <c r="M555" s="38"/>
      <c r="N555" s="38"/>
    </row>
    <row r="556" spans="1:14" s="41" customFormat="1" ht="25" customHeight="1">
      <c r="A556" s="45"/>
      <c r="B556" s="44"/>
      <c r="C556" s="45"/>
      <c r="D556" s="46"/>
      <c r="E556" s="46"/>
      <c r="F556" s="46"/>
      <c r="H556" s="39"/>
      <c r="I556" s="40"/>
      <c r="J556" s="39"/>
      <c r="K556" s="38"/>
      <c r="L556" s="38"/>
      <c r="M556" s="38"/>
      <c r="N556" s="38"/>
    </row>
    <row r="557" spans="1:14" s="41" customFormat="1" ht="25" customHeight="1">
      <c r="A557" s="45"/>
      <c r="B557" s="44"/>
      <c r="C557" s="45"/>
      <c r="D557" s="46"/>
      <c r="E557" s="46"/>
      <c r="F557" s="46"/>
      <c r="H557" s="39"/>
      <c r="I557" s="40"/>
      <c r="J557" s="39"/>
      <c r="K557" s="38"/>
      <c r="L557" s="38"/>
      <c r="M557" s="38"/>
      <c r="N557" s="38"/>
    </row>
    <row r="558" spans="1:14" s="41" customFormat="1" ht="25" customHeight="1">
      <c r="A558" s="45"/>
      <c r="B558" s="44"/>
      <c r="C558" s="45"/>
      <c r="D558" s="46"/>
      <c r="E558" s="46"/>
      <c r="F558" s="46"/>
      <c r="H558" s="39"/>
      <c r="I558" s="40"/>
      <c r="J558" s="39"/>
      <c r="K558" s="38"/>
      <c r="L558" s="38"/>
      <c r="M558" s="38"/>
      <c r="N558" s="38"/>
    </row>
    <row r="559" spans="1:14" s="41" customFormat="1" ht="25" customHeight="1">
      <c r="A559" s="45"/>
      <c r="B559" s="44"/>
      <c r="C559" s="45"/>
      <c r="D559" s="46"/>
      <c r="E559" s="46"/>
      <c r="F559" s="46"/>
      <c r="H559" s="39"/>
      <c r="I559" s="40"/>
      <c r="J559" s="39"/>
      <c r="K559" s="38"/>
      <c r="L559" s="38"/>
      <c r="M559" s="38"/>
      <c r="N559" s="38"/>
    </row>
    <row r="560" spans="1:14" s="41" customFormat="1" ht="25" customHeight="1">
      <c r="A560" s="45"/>
      <c r="B560" s="44"/>
      <c r="C560" s="45"/>
      <c r="D560" s="46"/>
      <c r="E560" s="46"/>
      <c r="F560" s="46"/>
      <c r="H560" s="39"/>
      <c r="I560" s="40"/>
      <c r="J560" s="39"/>
      <c r="K560" s="38"/>
      <c r="L560" s="38"/>
      <c r="M560" s="38"/>
      <c r="N560" s="38"/>
    </row>
    <row r="561" spans="1:14" s="41" customFormat="1" ht="25" customHeight="1">
      <c r="A561" s="45"/>
      <c r="B561" s="44"/>
      <c r="C561" s="45"/>
      <c r="D561" s="46"/>
      <c r="E561" s="46"/>
      <c r="F561" s="46"/>
      <c r="H561" s="39"/>
      <c r="I561" s="40"/>
      <c r="J561" s="39"/>
      <c r="K561" s="38"/>
      <c r="L561" s="38"/>
      <c r="M561" s="38"/>
      <c r="N561" s="38"/>
    </row>
    <row r="562" spans="1:14" s="41" customFormat="1" ht="25" customHeight="1">
      <c r="A562" s="45"/>
      <c r="B562" s="44"/>
      <c r="C562" s="45"/>
      <c r="D562" s="46"/>
      <c r="E562" s="46"/>
      <c r="F562" s="46"/>
      <c r="H562" s="39"/>
      <c r="I562" s="40"/>
      <c r="J562" s="39"/>
      <c r="K562" s="38"/>
      <c r="L562" s="38"/>
      <c r="M562" s="38"/>
      <c r="N562" s="38"/>
    </row>
    <row r="563" spans="1:14" s="41" customFormat="1" ht="25" customHeight="1">
      <c r="A563" s="45"/>
      <c r="B563" s="44"/>
      <c r="C563" s="45"/>
      <c r="D563" s="46"/>
      <c r="E563" s="46"/>
      <c r="F563" s="46"/>
      <c r="H563" s="39"/>
      <c r="I563" s="40"/>
      <c r="J563" s="39"/>
      <c r="K563" s="38"/>
      <c r="L563" s="38"/>
      <c r="M563" s="38"/>
      <c r="N563" s="38"/>
    </row>
    <row r="564" spans="1:14" s="41" customFormat="1" ht="25" customHeight="1">
      <c r="A564" s="45"/>
      <c r="B564" s="44"/>
      <c r="C564" s="45"/>
      <c r="D564" s="46"/>
      <c r="E564" s="46"/>
      <c r="F564" s="46"/>
      <c r="H564" s="39"/>
      <c r="I564" s="40"/>
      <c r="J564" s="39"/>
      <c r="K564" s="38"/>
      <c r="L564" s="38"/>
      <c r="M564" s="38"/>
      <c r="N564" s="38"/>
    </row>
    <row r="565" spans="1:14" s="41" customFormat="1" ht="25" customHeight="1">
      <c r="A565" s="45"/>
      <c r="B565" s="44"/>
      <c r="C565" s="45"/>
      <c r="D565" s="46"/>
      <c r="E565" s="46"/>
      <c r="F565" s="46"/>
      <c r="H565" s="39"/>
      <c r="I565" s="40"/>
      <c r="J565" s="39"/>
      <c r="K565" s="38"/>
      <c r="L565" s="38"/>
      <c r="M565" s="38"/>
      <c r="N565" s="38"/>
    </row>
    <row r="566" spans="1:14" s="41" customFormat="1" ht="25" customHeight="1">
      <c r="A566" s="45"/>
      <c r="B566" s="44"/>
      <c r="C566" s="45"/>
      <c r="D566" s="46"/>
      <c r="E566" s="46"/>
      <c r="F566" s="46"/>
      <c r="H566" s="39"/>
      <c r="I566" s="40"/>
      <c r="J566" s="39"/>
      <c r="K566" s="38"/>
      <c r="L566" s="38"/>
      <c r="M566" s="38"/>
      <c r="N566" s="38"/>
    </row>
    <row r="567" spans="1:14" s="41" customFormat="1" ht="25" customHeight="1">
      <c r="A567" s="45"/>
      <c r="B567" s="44"/>
      <c r="C567" s="45"/>
      <c r="D567" s="46"/>
      <c r="E567" s="46"/>
      <c r="F567" s="46"/>
      <c r="H567" s="39"/>
      <c r="I567" s="40"/>
      <c r="J567" s="39"/>
      <c r="K567" s="38"/>
      <c r="L567" s="38"/>
      <c r="M567" s="38"/>
      <c r="N567" s="38"/>
    </row>
    <row r="568" spans="1:14" s="41" customFormat="1" ht="25" customHeight="1">
      <c r="A568" s="45"/>
      <c r="B568" s="44"/>
      <c r="C568" s="45"/>
      <c r="D568" s="46"/>
      <c r="E568" s="46"/>
      <c r="F568" s="46"/>
      <c r="H568" s="39"/>
      <c r="I568" s="40"/>
      <c r="J568" s="39"/>
      <c r="K568" s="38"/>
      <c r="L568" s="38"/>
      <c r="M568" s="38"/>
      <c r="N568" s="38"/>
    </row>
    <row r="569" spans="1:14" s="41" customFormat="1" ht="25" customHeight="1">
      <c r="A569" s="45"/>
      <c r="B569" s="44"/>
      <c r="C569" s="45"/>
      <c r="D569" s="46"/>
      <c r="E569" s="46"/>
      <c r="F569" s="46"/>
      <c r="H569" s="39"/>
      <c r="I569" s="40"/>
      <c r="J569" s="39"/>
      <c r="K569" s="38"/>
      <c r="L569" s="38"/>
      <c r="M569" s="38"/>
      <c r="N569" s="38"/>
    </row>
    <row r="570" spans="1:14" s="41" customFormat="1" ht="25" customHeight="1">
      <c r="A570" s="45"/>
      <c r="B570" s="44"/>
      <c r="C570" s="45"/>
      <c r="D570" s="46"/>
      <c r="E570" s="46"/>
      <c r="F570" s="46"/>
      <c r="H570" s="39"/>
      <c r="I570" s="40"/>
      <c r="J570" s="39"/>
      <c r="K570" s="38"/>
      <c r="L570" s="38"/>
      <c r="M570" s="38"/>
      <c r="N570" s="38"/>
    </row>
    <row r="571" spans="1:14" s="41" customFormat="1" ht="25" customHeight="1">
      <c r="A571" s="45"/>
      <c r="B571" s="44"/>
      <c r="C571" s="45"/>
      <c r="D571" s="46"/>
      <c r="E571" s="46"/>
      <c r="F571" s="46"/>
      <c r="H571" s="39"/>
      <c r="I571" s="40"/>
      <c r="J571" s="39"/>
      <c r="K571" s="38"/>
      <c r="L571" s="38"/>
      <c r="M571" s="38"/>
      <c r="N571" s="38"/>
    </row>
    <row r="572" spans="1:14" s="41" customFormat="1" ht="25" customHeight="1">
      <c r="A572" s="45"/>
      <c r="B572" s="44"/>
      <c r="C572" s="45"/>
      <c r="D572" s="46"/>
      <c r="E572" s="46"/>
      <c r="F572" s="46"/>
      <c r="H572" s="39"/>
      <c r="I572" s="40"/>
      <c r="J572" s="39"/>
      <c r="K572" s="38"/>
      <c r="L572" s="38"/>
      <c r="M572" s="38"/>
      <c r="N572" s="38"/>
    </row>
    <row r="573" spans="1:14" s="41" customFormat="1" ht="25" customHeight="1">
      <c r="A573" s="45"/>
      <c r="B573" s="44"/>
      <c r="C573" s="45"/>
      <c r="D573" s="46"/>
      <c r="E573" s="46"/>
      <c r="F573" s="46"/>
      <c r="H573" s="39"/>
      <c r="I573" s="40"/>
      <c r="J573" s="39"/>
      <c r="K573" s="38"/>
      <c r="L573" s="38"/>
      <c r="M573" s="38"/>
      <c r="N573" s="38"/>
    </row>
    <row r="574" spans="1:14" s="41" customFormat="1" ht="25" customHeight="1">
      <c r="A574" s="45"/>
      <c r="B574" s="44"/>
      <c r="C574" s="45"/>
      <c r="D574" s="46"/>
      <c r="E574" s="46"/>
      <c r="F574" s="46"/>
      <c r="H574" s="39"/>
      <c r="I574" s="40"/>
      <c r="J574" s="39"/>
      <c r="K574" s="38"/>
      <c r="L574" s="38"/>
      <c r="M574" s="38"/>
      <c r="N574" s="38"/>
    </row>
    <row r="575" spans="1:14" s="41" customFormat="1" ht="25" customHeight="1">
      <c r="A575" s="45"/>
      <c r="B575" s="44"/>
      <c r="C575" s="45"/>
      <c r="D575" s="46"/>
      <c r="E575" s="46"/>
      <c r="F575" s="46"/>
      <c r="H575" s="39"/>
      <c r="I575" s="40"/>
      <c r="J575" s="39"/>
      <c r="K575" s="38"/>
      <c r="L575" s="38"/>
      <c r="M575" s="38"/>
      <c r="N575" s="38"/>
    </row>
    <row r="576" spans="1:14" s="41" customFormat="1" ht="25" customHeight="1">
      <c r="A576" s="45"/>
      <c r="B576" s="44"/>
      <c r="C576" s="45"/>
      <c r="D576" s="46"/>
      <c r="E576" s="46"/>
      <c r="F576" s="46"/>
      <c r="H576" s="39"/>
      <c r="I576" s="40"/>
      <c r="J576" s="39"/>
      <c r="K576" s="38"/>
      <c r="L576" s="38"/>
      <c r="M576" s="38"/>
      <c r="N576" s="38"/>
    </row>
    <row r="577" spans="1:14" s="41" customFormat="1" ht="25" customHeight="1">
      <c r="A577" s="45"/>
      <c r="B577" s="44"/>
      <c r="C577" s="45"/>
      <c r="D577" s="46"/>
      <c r="E577" s="46"/>
      <c r="F577" s="46"/>
      <c r="H577" s="39"/>
      <c r="I577" s="40"/>
      <c r="J577" s="39"/>
      <c r="K577" s="38"/>
      <c r="L577" s="38"/>
      <c r="M577" s="38"/>
      <c r="N577" s="38"/>
    </row>
    <row r="578" spans="1:14" s="41" customFormat="1" ht="25" customHeight="1">
      <c r="A578" s="45"/>
      <c r="B578" s="44"/>
      <c r="C578" s="45"/>
      <c r="D578" s="46"/>
      <c r="E578" s="46"/>
      <c r="F578" s="46"/>
      <c r="H578" s="39"/>
      <c r="I578" s="40"/>
      <c r="J578" s="39"/>
      <c r="K578" s="38"/>
      <c r="L578" s="38"/>
      <c r="M578" s="38"/>
      <c r="N578" s="38"/>
    </row>
    <row r="579" spans="1:14" s="41" customFormat="1" ht="25" customHeight="1">
      <c r="A579" s="45"/>
      <c r="B579" s="44"/>
      <c r="C579" s="45"/>
      <c r="D579" s="46"/>
      <c r="E579" s="46"/>
      <c r="F579" s="46"/>
      <c r="H579" s="39"/>
      <c r="I579" s="40"/>
      <c r="J579" s="39"/>
      <c r="K579" s="38"/>
      <c r="L579" s="38"/>
      <c r="M579" s="38"/>
      <c r="N579" s="38"/>
    </row>
    <row r="580" spans="1:14" s="41" customFormat="1" ht="25" customHeight="1">
      <c r="A580" s="45"/>
      <c r="B580" s="44"/>
      <c r="C580" s="45"/>
      <c r="D580" s="46"/>
      <c r="E580" s="46"/>
      <c r="F580" s="46"/>
      <c r="H580" s="39"/>
      <c r="I580" s="40"/>
      <c r="J580" s="39"/>
      <c r="K580" s="38"/>
      <c r="L580" s="38"/>
      <c r="M580" s="38"/>
      <c r="N580" s="38"/>
    </row>
    <row r="581" spans="1:14" s="41" customFormat="1" ht="25" customHeight="1">
      <c r="A581" s="45"/>
      <c r="B581" s="44"/>
      <c r="C581" s="45"/>
      <c r="D581" s="46"/>
      <c r="E581" s="46"/>
      <c r="F581" s="46"/>
      <c r="H581" s="39"/>
      <c r="I581" s="40"/>
      <c r="J581" s="39"/>
      <c r="K581" s="38"/>
      <c r="L581" s="38"/>
      <c r="M581" s="38"/>
      <c r="N581" s="38"/>
    </row>
    <row r="582" spans="1:14" s="41" customFormat="1" ht="25" customHeight="1">
      <c r="A582" s="45"/>
      <c r="B582" s="44"/>
      <c r="C582" s="45"/>
      <c r="D582" s="46"/>
      <c r="E582" s="46"/>
      <c r="F582" s="46"/>
      <c r="H582" s="39"/>
      <c r="I582" s="40"/>
      <c r="J582" s="39"/>
      <c r="K582" s="38"/>
      <c r="L582" s="38"/>
      <c r="M582" s="38"/>
      <c r="N582" s="38"/>
    </row>
    <row r="583" spans="1:14" s="41" customFormat="1" ht="25" customHeight="1">
      <c r="A583" s="45"/>
      <c r="B583" s="44"/>
      <c r="C583" s="45"/>
      <c r="D583" s="46"/>
      <c r="E583" s="46"/>
      <c r="F583" s="46"/>
      <c r="H583" s="39"/>
      <c r="I583" s="40"/>
      <c r="J583" s="39"/>
      <c r="K583" s="38"/>
      <c r="L583" s="38"/>
      <c r="M583" s="38"/>
      <c r="N583" s="38"/>
    </row>
    <row r="584" spans="1:14" s="41" customFormat="1" ht="25" customHeight="1">
      <c r="A584" s="45"/>
      <c r="B584" s="44"/>
      <c r="C584" s="45"/>
      <c r="D584" s="46"/>
      <c r="E584" s="46"/>
      <c r="F584" s="46"/>
      <c r="H584" s="39"/>
      <c r="I584" s="40"/>
      <c r="J584" s="39"/>
      <c r="K584" s="38"/>
      <c r="L584" s="38"/>
      <c r="M584" s="38"/>
      <c r="N584" s="38"/>
    </row>
    <row r="585" spans="1:14" s="41" customFormat="1" ht="25" customHeight="1">
      <c r="A585" s="45"/>
      <c r="B585" s="44"/>
      <c r="C585" s="45"/>
      <c r="D585" s="46"/>
      <c r="E585" s="46"/>
      <c r="F585" s="46"/>
      <c r="H585" s="39"/>
      <c r="I585" s="40"/>
      <c r="J585" s="39"/>
      <c r="K585" s="38"/>
      <c r="L585" s="38"/>
      <c r="M585" s="38"/>
      <c r="N585" s="38"/>
    </row>
    <row r="586" spans="1:14" s="41" customFormat="1" ht="25" customHeight="1">
      <c r="A586" s="45"/>
      <c r="B586" s="44"/>
      <c r="C586" s="45"/>
      <c r="D586" s="46"/>
      <c r="E586" s="46"/>
      <c r="F586" s="46"/>
      <c r="H586" s="39"/>
      <c r="I586" s="40"/>
      <c r="J586" s="39"/>
      <c r="K586" s="38"/>
      <c r="L586" s="38"/>
      <c r="M586" s="38"/>
      <c r="N586" s="38"/>
    </row>
    <row r="587" spans="1:14" s="41" customFormat="1" ht="25" customHeight="1">
      <c r="A587" s="45"/>
      <c r="B587" s="44"/>
      <c r="C587" s="45"/>
      <c r="D587" s="46"/>
      <c r="E587" s="46"/>
      <c r="F587" s="46"/>
      <c r="H587" s="39"/>
      <c r="I587" s="40"/>
      <c r="J587" s="39"/>
      <c r="K587" s="38"/>
      <c r="L587" s="38"/>
      <c r="M587" s="38"/>
      <c r="N587" s="38"/>
    </row>
    <row r="588" spans="1:14" s="41" customFormat="1" ht="25" customHeight="1">
      <c r="A588" s="45"/>
      <c r="B588" s="44"/>
      <c r="C588" s="45"/>
      <c r="D588" s="46"/>
      <c r="E588" s="46"/>
      <c r="F588" s="46"/>
      <c r="H588" s="39"/>
      <c r="I588" s="40"/>
      <c r="J588" s="39"/>
      <c r="K588" s="38"/>
      <c r="L588" s="38"/>
      <c r="M588" s="38"/>
      <c r="N588" s="38"/>
    </row>
    <row r="589" spans="1:14" s="41" customFormat="1" ht="25" customHeight="1">
      <c r="A589" s="45"/>
      <c r="B589" s="44"/>
      <c r="C589" s="45"/>
      <c r="D589" s="46"/>
      <c r="E589" s="46"/>
      <c r="F589" s="46"/>
      <c r="H589" s="39"/>
      <c r="I589" s="40"/>
      <c r="J589" s="39"/>
      <c r="K589" s="38"/>
      <c r="L589" s="38"/>
      <c r="M589" s="38"/>
      <c r="N589" s="38"/>
    </row>
    <row r="590" spans="1:14" s="41" customFormat="1" ht="25" customHeight="1">
      <c r="A590" s="45"/>
      <c r="B590" s="44"/>
      <c r="C590" s="45"/>
      <c r="D590" s="46"/>
      <c r="E590" s="46"/>
      <c r="F590" s="46"/>
      <c r="H590" s="39"/>
      <c r="I590" s="40"/>
      <c r="J590" s="39"/>
      <c r="K590" s="38"/>
      <c r="L590" s="38"/>
      <c r="M590" s="38"/>
      <c r="N590" s="38"/>
    </row>
    <row r="591" spans="1:14" s="41" customFormat="1" ht="25" customHeight="1">
      <c r="A591" s="45"/>
      <c r="B591" s="44"/>
      <c r="C591" s="45"/>
      <c r="D591" s="46"/>
      <c r="E591" s="46"/>
      <c r="F591" s="46"/>
      <c r="H591" s="39"/>
      <c r="I591" s="40"/>
      <c r="J591" s="39"/>
      <c r="K591" s="38"/>
      <c r="L591" s="38"/>
      <c r="M591" s="38"/>
      <c r="N591" s="38"/>
    </row>
    <row r="592" spans="1:14" s="41" customFormat="1" ht="25" customHeight="1">
      <c r="A592" s="45"/>
      <c r="B592" s="44"/>
      <c r="C592" s="45"/>
      <c r="D592" s="46"/>
      <c r="E592" s="46"/>
      <c r="F592" s="46"/>
      <c r="H592" s="39"/>
      <c r="I592" s="40"/>
      <c r="J592" s="39"/>
      <c r="K592" s="38"/>
      <c r="L592" s="38"/>
      <c r="M592" s="38"/>
      <c r="N592" s="38"/>
    </row>
    <row r="593" spans="1:14" s="41" customFormat="1" ht="25" customHeight="1">
      <c r="A593" s="45"/>
      <c r="B593" s="44"/>
      <c r="C593" s="45"/>
      <c r="D593" s="46"/>
      <c r="E593" s="46"/>
      <c r="F593" s="46"/>
      <c r="H593" s="39"/>
      <c r="I593" s="40"/>
      <c r="J593" s="39"/>
      <c r="K593" s="38"/>
      <c r="L593" s="38"/>
      <c r="M593" s="38"/>
      <c r="N593" s="38"/>
    </row>
    <row r="594" spans="1:14" s="41" customFormat="1" ht="25" customHeight="1">
      <c r="A594" s="45"/>
      <c r="B594" s="44"/>
      <c r="C594" s="45"/>
      <c r="D594" s="46"/>
      <c r="E594" s="46"/>
      <c r="F594" s="46"/>
      <c r="H594" s="39"/>
      <c r="I594" s="40"/>
      <c r="J594" s="39"/>
      <c r="K594" s="38"/>
      <c r="L594" s="38"/>
      <c r="M594" s="38"/>
      <c r="N594" s="38"/>
    </row>
    <row r="595" spans="1:14" s="41" customFormat="1" ht="25" customHeight="1">
      <c r="A595" s="45"/>
      <c r="B595" s="44"/>
      <c r="C595" s="45"/>
      <c r="D595" s="46"/>
      <c r="E595" s="46"/>
      <c r="F595" s="46"/>
      <c r="H595" s="39"/>
      <c r="I595" s="40"/>
      <c r="J595" s="39"/>
      <c r="K595" s="38"/>
      <c r="L595" s="38"/>
      <c r="M595" s="38"/>
      <c r="N595" s="38"/>
    </row>
    <row r="596" spans="1:14" s="41" customFormat="1" ht="25" customHeight="1">
      <c r="A596" s="45"/>
      <c r="B596" s="44"/>
      <c r="C596" s="45"/>
      <c r="D596" s="46"/>
      <c r="E596" s="46"/>
      <c r="F596" s="46"/>
      <c r="H596" s="39"/>
      <c r="I596" s="40"/>
      <c r="J596" s="39"/>
      <c r="K596" s="38"/>
      <c r="L596" s="38"/>
      <c r="M596" s="38"/>
      <c r="N596" s="38"/>
    </row>
    <row r="597" spans="1:14" s="41" customFormat="1" ht="25" customHeight="1">
      <c r="A597" s="45"/>
      <c r="B597" s="44"/>
      <c r="C597" s="45"/>
      <c r="D597" s="46"/>
      <c r="E597" s="46"/>
      <c r="F597" s="46"/>
      <c r="H597" s="39"/>
      <c r="I597" s="40"/>
      <c r="J597" s="39"/>
      <c r="K597" s="38"/>
      <c r="L597" s="38"/>
      <c r="M597" s="38"/>
      <c r="N597" s="38"/>
    </row>
    <row r="598" spans="1:14" s="41" customFormat="1" ht="25" customHeight="1">
      <c r="A598" s="45"/>
      <c r="B598" s="44"/>
      <c r="C598" s="45"/>
      <c r="D598" s="46"/>
      <c r="E598" s="46"/>
      <c r="F598" s="46"/>
      <c r="H598" s="39"/>
      <c r="I598" s="40"/>
      <c r="J598" s="39"/>
      <c r="K598" s="38"/>
      <c r="L598" s="38"/>
      <c r="M598" s="38"/>
      <c r="N598" s="38"/>
    </row>
    <row r="599" spans="1:14" s="41" customFormat="1" ht="25" customHeight="1">
      <c r="A599" s="45"/>
      <c r="B599" s="44"/>
      <c r="C599" s="45"/>
      <c r="D599" s="46"/>
      <c r="E599" s="46"/>
      <c r="F599" s="46"/>
      <c r="H599" s="39"/>
      <c r="I599" s="40"/>
      <c r="J599" s="39"/>
      <c r="K599" s="38"/>
      <c r="L599" s="38"/>
      <c r="M599" s="38"/>
      <c r="N599" s="38"/>
    </row>
    <row r="600" spans="1:14" s="41" customFormat="1" ht="25" customHeight="1">
      <c r="A600" s="45"/>
      <c r="B600" s="44"/>
      <c r="C600" s="45"/>
      <c r="D600" s="46"/>
      <c r="E600" s="46"/>
      <c r="F600" s="46"/>
      <c r="H600" s="39"/>
      <c r="I600" s="40"/>
      <c r="J600" s="39"/>
      <c r="K600" s="38"/>
      <c r="L600" s="38"/>
      <c r="M600" s="38"/>
      <c r="N600" s="38"/>
    </row>
    <row r="601" spans="1:14" s="41" customFormat="1" ht="25" customHeight="1">
      <c r="A601" s="45"/>
      <c r="B601" s="44"/>
      <c r="C601" s="45"/>
      <c r="D601" s="46"/>
      <c r="E601" s="46"/>
      <c r="F601" s="46"/>
      <c r="H601" s="39"/>
      <c r="I601" s="40"/>
      <c r="J601" s="39"/>
      <c r="K601" s="38"/>
      <c r="L601" s="38"/>
      <c r="M601" s="38"/>
      <c r="N601" s="38"/>
    </row>
    <row r="602" spans="1:14" s="41" customFormat="1" ht="25" customHeight="1">
      <c r="A602" s="45"/>
      <c r="B602" s="44"/>
      <c r="C602" s="45"/>
      <c r="D602" s="46"/>
      <c r="E602" s="46"/>
      <c r="F602" s="46"/>
      <c r="H602" s="39"/>
      <c r="I602" s="40"/>
      <c r="J602" s="39"/>
      <c r="K602" s="38"/>
      <c r="L602" s="38"/>
      <c r="M602" s="38"/>
      <c r="N602" s="38"/>
    </row>
    <row r="603" spans="1:14" s="41" customFormat="1" ht="25" customHeight="1">
      <c r="A603" s="45"/>
      <c r="B603" s="44"/>
      <c r="C603" s="45"/>
      <c r="D603" s="46"/>
      <c r="E603" s="46"/>
      <c r="F603" s="46"/>
      <c r="H603" s="39"/>
      <c r="I603" s="40"/>
      <c r="J603" s="39"/>
      <c r="K603" s="38"/>
      <c r="L603" s="38"/>
      <c r="M603" s="38"/>
      <c r="N603" s="38"/>
    </row>
    <row r="604" spans="1:14" s="41" customFormat="1" ht="25" customHeight="1">
      <c r="A604" s="45"/>
      <c r="B604" s="44"/>
      <c r="C604" s="45"/>
      <c r="D604" s="46"/>
      <c r="E604" s="46"/>
      <c r="F604" s="46"/>
      <c r="H604" s="39"/>
      <c r="I604" s="40"/>
      <c r="J604" s="39"/>
      <c r="K604" s="38"/>
      <c r="L604" s="38"/>
      <c r="M604" s="38"/>
      <c r="N604" s="38"/>
    </row>
    <row r="605" spans="1:14" s="41" customFormat="1" ht="25" customHeight="1">
      <c r="A605" s="45"/>
      <c r="B605" s="44"/>
      <c r="C605" s="45"/>
      <c r="D605" s="46"/>
      <c r="E605" s="46"/>
      <c r="F605" s="46"/>
      <c r="H605" s="39"/>
      <c r="I605" s="40"/>
      <c r="J605" s="39"/>
      <c r="K605" s="38"/>
      <c r="L605" s="38"/>
      <c r="M605" s="38"/>
      <c r="N605" s="38"/>
    </row>
    <row r="606" spans="1:14" s="41" customFormat="1" ht="25" customHeight="1">
      <c r="A606" s="45"/>
      <c r="B606" s="44"/>
      <c r="C606" s="45"/>
      <c r="D606" s="46"/>
      <c r="E606" s="46"/>
      <c r="F606" s="46"/>
      <c r="H606" s="39"/>
      <c r="I606" s="40"/>
      <c r="J606" s="39"/>
      <c r="K606" s="38"/>
      <c r="L606" s="38"/>
      <c r="M606" s="38"/>
      <c r="N606" s="38"/>
    </row>
    <row r="607" spans="1:14" s="41" customFormat="1" ht="25" customHeight="1">
      <c r="A607" s="45"/>
      <c r="B607" s="44"/>
      <c r="C607" s="45"/>
      <c r="D607" s="46"/>
      <c r="E607" s="46"/>
      <c r="F607" s="46"/>
      <c r="H607" s="39"/>
      <c r="I607" s="40"/>
      <c r="J607" s="39"/>
      <c r="K607" s="38"/>
      <c r="L607" s="38"/>
      <c r="M607" s="38"/>
      <c r="N607" s="38"/>
    </row>
    <row r="608" spans="1:14" s="41" customFormat="1" ht="25" customHeight="1">
      <c r="A608" s="45"/>
      <c r="B608" s="44"/>
      <c r="C608" s="45"/>
      <c r="D608" s="46"/>
      <c r="E608" s="46"/>
      <c r="F608" s="46"/>
      <c r="H608" s="39"/>
      <c r="I608" s="40"/>
      <c r="J608" s="39"/>
      <c r="K608" s="38"/>
      <c r="L608" s="38"/>
      <c r="M608" s="38"/>
      <c r="N608" s="38"/>
    </row>
    <row r="609" spans="1:14" s="41" customFormat="1" ht="25" customHeight="1">
      <c r="A609" s="45"/>
      <c r="B609" s="44"/>
      <c r="C609" s="45"/>
      <c r="D609" s="46"/>
      <c r="E609" s="46"/>
      <c r="F609" s="46"/>
      <c r="H609" s="39"/>
      <c r="I609" s="40"/>
      <c r="J609" s="39"/>
      <c r="K609" s="38"/>
      <c r="L609" s="38"/>
      <c r="M609" s="38"/>
      <c r="N609" s="38"/>
    </row>
    <row r="610" spans="1:14" s="41" customFormat="1" ht="25" customHeight="1">
      <c r="A610" s="45"/>
      <c r="B610" s="44"/>
      <c r="C610" s="45"/>
      <c r="D610" s="46"/>
      <c r="E610" s="46"/>
      <c r="F610" s="46"/>
      <c r="H610" s="39"/>
      <c r="I610" s="40"/>
      <c r="J610" s="39"/>
      <c r="K610" s="38"/>
      <c r="L610" s="38"/>
      <c r="M610" s="38"/>
      <c r="N610" s="38"/>
    </row>
    <row r="611" spans="1:14" s="41" customFormat="1" ht="25" customHeight="1">
      <c r="A611" s="45"/>
      <c r="B611" s="44"/>
      <c r="C611" s="45"/>
      <c r="D611" s="46"/>
      <c r="E611" s="46"/>
      <c r="F611" s="46"/>
      <c r="H611" s="39"/>
      <c r="I611" s="40"/>
      <c r="J611" s="39"/>
      <c r="K611" s="38"/>
      <c r="L611" s="38"/>
      <c r="M611" s="38"/>
      <c r="N611" s="38"/>
    </row>
    <row r="612" spans="1:14" s="41" customFormat="1" ht="25" customHeight="1">
      <c r="A612" s="45"/>
      <c r="B612" s="44"/>
      <c r="C612" s="45"/>
      <c r="D612" s="46"/>
      <c r="E612" s="46"/>
      <c r="F612" s="46"/>
      <c r="H612" s="39"/>
      <c r="I612" s="40"/>
      <c r="J612" s="39"/>
      <c r="K612" s="38"/>
      <c r="L612" s="38"/>
      <c r="M612" s="38"/>
      <c r="N612" s="38"/>
    </row>
    <row r="613" spans="1:14" s="41" customFormat="1" ht="25" customHeight="1">
      <c r="A613" s="45"/>
      <c r="B613" s="44"/>
      <c r="C613" s="45"/>
      <c r="D613" s="46"/>
      <c r="E613" s="46"/>
      <c r="F613" s="46"/>
      <c r="H613" s="39"/>
      <c r="I613" s="40"/>
      <c r="J613" s="39"/>
      <c r="K613" s="38"/>
      <c r="L613" s="38"/>
      <c r="M613" s="38"/>
      <c r="N613" s="38"/>
    </row>
    <row r="614" spans="1:14" s="41" customFormat="1" ht="25" customHeight="1">
      <c r="A614" s="45"/>
      <c r="B614" s="44"/>
      <c r="C614" s="45"/>
      <c r="D614" s="46"/>
      <c r="E614" s="46"/>
      <c r="F614" s="46"/>
      <c r="H614" s="39"/>
      <c r="I614" s="40"/>
      <c r="J614" s="39"/>
      <c r="K614" s="38"/>
      <c r="L614" s="38"/>
      <c r="M614" s="38"/>
      <c r="N614" s="38"/>
    </row>
    <row r="615" spans="1:14" s="41" customFormat="1" ht="25" customHeight="1">
      <c r="A615" s="45"/>
      <c r="B615" s="44"/>
      <c r="C615" s="45"/>
      <c r="D615" s="46"/>
      <c r="E615" s="46"/>
      <c r="F615" s="46"/>
      <c r="H615" s="39"/>
      <c r="I615" s="40"/>
      <c r="J615" s="39"/>
      <c r="K615" s="38"/>
      <c r="L615" s="38"/>
      <c r="M615" s="38"/>
      <c r="N615" s="38"/>
    </row>
    <row r="616" spans="1:14" s="41" customFormat="1" ht="25" customHeight="1">
      <c r="A616" s="45"/>
      <c r="B616" s="44"/>
      <c r="C616" s="45"/>
      <c r="D616" s="46"/>
      <c r="E616" s="46"/>
      <c r="F616" s="46"/>
      <c r="H616" s="39"/>
      <c r="I616" s="40"/>
      <c r="J616" s="39"/>
      <c r="K616" s="38"/>
      <c r="L616" s="38"/>
      <c r="M616" s="38"/>
      <c r="N616" s="38"/>
    </row>
    <row r="617" spans="1:14" s="41" customFormat="1" ht="25" customHeight="1">
      <c r="A617" s="45"/>
      <c r="B617" s="44"/>
      <c r="C617" s="45"/>
      <c r="D617" s="46"/>
      <c r="E617" s="46"/>
      <c r="F617" s="46"/>
      <c r="H617" s="39"/>
      <c r="I617" s="40"/>
      <c r="J617" s="39"/>
      <c r="K617" s="38"/>
      <c r="L617" s="38"/>
      <c r="M617" s="38"/>
      <c r="N617" s="38"/>
    </row>
    <row r="618" spans="1:14" s="41" customFormat="1" ht="25" customHeight="1">
      <c r="A618" s="45"/>
      <c r="B618" s="44"/>
      <c r="C618" s="45"/>
      <c r="D618" s="46"/>
      <c r="E618" s="46"/>
      <c r="F618" s="46"/>
      <c r="H618" s="39"/>
      <c r="I618" s="40"/>
      <c r="J618" s="39"/>
      <c r="K618" s="38"/>
      <c r="L618" s="38"/>
      <c r="M618" s="38"/>
      <c r="N618" s="38"/>
    </row>
    <row r="619" spans="1:14" s="41" customFormat="1" ht="25" customHeight="1">
      <c r="A619" s="45"/>
      <c r="B619" s="44"/>
      <c r="C619" s="45"/>
      <c r="D619" s="46"/>
      <c r="E619" s="46"/>
      <c r="F619" s="46"/>
      <c r="H619" s="39"/>
      <c r="I619" s="40"/>
      <c r="J619" s="39"/>
      <c r="K619" s="38"/>
      <c r="L619" s="38"/>
      <c r="M619" s="38"/>
      <c r="N619" s="38"/>
    </row>
    <row r="620" spans="1:14" s="41" customFormat="1" ht="25" customHeight="1">
      <c r="A620" s="45"/>
      <c r="B620" s="44"/>
      <c r="C620" s="45"/>
      <c r="D620" s="46"/>
      <c r="E620" s="46"/>
      <c r="F620" s="46"/>
      <c r="H620" s="39"/>
      <c r="I620" s="40"/>
      <c r="J620" s="39"/>
      <c r="K620" s="38"/>
      <c r="L620" s="38"/>
      <c r="M620" s="38"/>
      <c r="N620" s="38"/>
    </row>
    <row r="621" spans="1:14" s="41" customFormat="1" ht="25" customHeight="1">
      <c r="A621" s="45"/>
      <c r="B621" s="44"/>
      <c r="C621" s="45"/>
      <c r="D621" s="46"/>
      <c r="E621" s="46"/>
      <c r="F621" s="46"/>
      <c r="H621" s="39"/>
      <c r="I621" s="40"/>
      <c r="J621" s="39"/>
      <c r="K621" s="38"/>
      <c r="L621" s="38"/>
      <c r="M621" s="38"/>
      <c r="N621" s="38"/>
    </row>
    <row r="622" spans="1:14" s="41" customFormat="1" ht="25" customHeight="1">
      <c r="A622" s="45"/>
      <c r="B622" s="44"/>
      <c r="C622" s="45"/>
      <c r="D622" s="46"/>
      <c r="E622" s="46"/>
      <c r="F622" s="46"/>
      <c r="H622" s="39"/>
      <c r="I622" s="40"/>
      <c r="J622" s="39"/>
      <c r="K622" s="38"/>
      <c r="L622" s="38"/>
      <c r="M622" s="38"/>
      <c r="N622" s="38"/>
    </row>
    <row r="623" spans="1:14" s="41" customFormat="1" ht="25" customHeight="1">
      <c r="A623" s="45"/>
      <c r="B623" s="44"/>
      <c r="C623" s="45"/>
      <c r="D623" s="46"/>
      <c r="E623" s="46"/>
      <c r="F623" s="46"/>
      <c r="H623" s="39"/>
      <c r="I623" s="40"/>
      <c r="J623" s="39"/>
      <c r="K623" s="38"/>
      <c r="L623" s="38"/>
      <c r="M623" s="38"/>
      <c r="N623" s="38"/>
    </row>
    <row r="624" spans="1:14" s="41" customFormat="1" ht="25" customHeight="1">
      <c r="A624" s="45"/>
      <c r="B624" s="44"/>
      <c r="C624" s="45"/>
      <c r="D624" s="46"/>
      <c r="E624" s="46"/>
      <c r="F624" s="46"/>
      <c r="H624" s="39"/>
      <c r="I624" s="40"/>
      <c r="J624" s="39"/>
      <c r="K624" s="38"/>
      <c r="L624" s="38"/>
      <c r="M624" s="38"/>
      <c r="N624" s="38"/>
    </row>
    <row r="625" spans="1:14" s="41" customFormat="1" ht="25" customHeight="1">
      <c r="A625" s="45"/>
      <c r="B625" s="44"/>
      <c r="C625" s="45"/>
      <c r="D625" s="46"/>
      <c r="E625" s="46"/>
      <c r="F625" s="46"/>
      <c r="H625" s="39"/>
      <c r="I625" s="40"/>
      <c r="J625" s="39"/>
      <c r="K625" s="38"/>
      <c r="L625" s="38"/>
      <c r="M625" s="38"/>
      <c r="N625" s="38"/>
    </row>
    <row r="626" spans="1:14" s="41" customFormat="1" ht="25" customHeight="1">
      <c r="A626" s="45"/>
      <c r="B626" s="44"/>
      <c r="C626" s="45"/>
      <c r="D626" s="46"/>
      <c r="E626" s="46"/>
      <c r="F626" s="46"/>
      <c r="H626" s="39"/>
      <c r="I626" s="40"/>
      <c r="J626" s="39"/>
      <c r="K626" s="38"/>
      <c r="L626" s="38"/>
      <c r="M626" s="38"/>
      <c r="N626" s="38"/>
    </row>
    <row r="627" spans="1:14" s="41" customFormat="1" ht="25" customHeight="1">
      <c r="A627" s="45"/>
      <c r="B627" s="44"/>
      <c r="C627" s="45"/>
      <c r="D627" s="46"/>
      <c r="E627" s="46"/>
      <c r="F627" s="46"/>
      <c r="H627" s="39"/>
      <c r="I627" s="40"/>
      <c r="J627" s="39"/>
      <c r="K627" s="38"/>
      <c r="L627" s="38"/>
      <c r="M627" s="38"/>
      <c r="N627" s="38"/>
    </row>
    <row r="628" spans="1:14" s="41" customFormat="1" ht="25" customHeight="1">
      <c r="A628" s="45"/>
      <c r="B628" s="44"/>
      <c r="C628" s="45"/>
      <c r="D628" s="46"/>
      <c r="E628" s="46"/>
      <c r="F628" s="46"/>
      <c r="H628" s="39"/>
      <c r="I628" s="40"/>
      <c r="J628" s="39"/>
      <c r="K628" s="38"/>
      <c r="L628" s="38"/>
      <c r="M628" s="38"/>
      <c r="N628" s="38"/>
    </row>
    <row r="629" spans="1:14" s="41" customFormat="1" ht="25" customHeight="1">
      <c r="A629" s="45"/>
      <c r="B629" s="44"/>
      <c r="C629" s="45"/>
      <c r="D629" s="46"/>
      <c r="E629" s="46"/>
      <c r="F629" s="46"/>
      <c r="H629" s="39"/>
      <c r="I629" s="40"/>
      <c r="J629" s="39"/>
      <c r="K629" s="38"/>
      <c r="L629" s="38"/>
      <c r="M629" s="38"/>
      <c r="N629" s="38"/>
    </row>
    <row r="630" spans="1:14" s="41" customFormat="1" ht="25" customHeight="1">
      <c r="A630" s="45"/>
      <c r="B630" s="44"/>
      <c r="C630" s="45"/>
      <c r="D630" s="46"/>
      <c r="E630" s="46"/>
      <c r="F630" s="46"/>
      <c r="H630" s="39"/>
      <c r="I630" s="40"/>
      <c r="J630" s="39"/>
      <c r="K630" s="38"/>
      <c r="L630" s="38"/>
      <c r="M630" s="38"/>
      <c r="N630" s="38"/>
    </row>
    <row r="631" spans="1:14" s="41" customFormat="1" ht="25" customHeight="1">
      <c r="A631" s="45"/>
      <c r="B631" s="44"/>
      <c r="C631" s="45"/>
      <c r="D631" s="46"/>
      <c r="E631" s="46"/>
      <c r="F631" s="46"/>
      <c r="H631" s="39"/>
      <c r="I631" s="40"/>
      <c r="J631" s="39"/>
      <c r="K631" s="38"/>
      <c r="L631" s="38"/>
      <c r="M631" s="38"/>
      <c r="N631" s="38"/>
    </row>
    <row r="632" spans="1:14" s="41" customFormat="1" ht="25" customHeight="1">
      <c r="A632" s="45"/>
      <c r="B632" s="44"/>
      <c r="C632" s="45"/>
      <c r="D632" s="46"/>
      <c r="E632" s="46"/>
      <c r="F632" s="46"/>
      <c r="H632" s="39"/>
      <c r="I632" s="40"/>
      <c r="J632" s="39"/>
      <c r="K632" s="38"/>
      <c r="L632" s="38"/>
      <c r="M632" s="38"/>
      <c r="N632" s="38"/>
    </row>
    <row r="633" spans="1:14" s="41" customFormat="1" ht="25" customHeight="1">
      <c r="A633" s="45"/>
      <c r="B633" s="44"/>
      <c r="C633" s="45"/>
      <c r="D633" s="46"/>
      <c r="E633" s="46"/>
      <c r="F633" s="46"/>
      <c r="H633" s="39"/>
      <c r="I633" s="40"/>
      <c r="J633" s="39"/>
      <c r="K633" s="38"/>
      <c r="L633" s="38"/>
      <c r="M633" s="38"/>
      <c r="N633" s="38"/>
    </row>
    <row r="634" spans="1:14" s="41" customFormat="1" ht="25" customHeight="1">
      <c r="A634" s="45"/>
      <c r="B634" s="44"/>
      <c r="C634" s="45"/>
      <c r="D634" s="46"/>
      <c r="E634" s="46"/>
      <c r="F634" s="46"/>
      <c r="H634" s="39"/>
      <c r="I634" s="40"/>
      <c r="J634" s="39"/>
      <c r="K634" s="38"/>
      <c r="L634" s="38"/>
      <c r="M634" s="38"/>
      <c r="N634" s="38"/>
    </row>
    <row r="635" spans="1:14" s="41" customFormat="1" ht="25" customHeight="1">
      <c r="A635" s="45"/>
      <c r="B635" s="44"/>
      <c r="C635" s="45"/>
      <c r="D635" s="46"/>
      <c r="E635" s="46"/>
      <c r="F635" s="46"/>
      <c r="H635" s="39"/>
      <c r="I635" s="40"/>
      <c r="J635" s="39"/>
      <c r="K635" s="38"/>
      <c r="L635" s="38"/>
      <c r="M635" s="38"/>
      <c r="N635" s="38"/>
    </row>
    <row r="636" spans="1:14" s="41" customFormat="1" ht="25" customHeight="1">
      <c r="A636" s="45"/>
      <c r="B636" s="44"/>
      <c r="C636" s="45"/>
      <c r="D636" s="46"/>
      <c r="E636" s="46"/>
      <c r="F636" s="46"/>
      <c r="H636" s="39"/>
      <c r="I636" s="40"/>
      <c r="J636" s="39"/>
      <c r="K636" s="38"/>
      <c r="L636" s="38"/>
      <c r="M636" s="38"/>
      <c r="N636" s="38"/>
    </row>
    <row r="637" spans="1:14" s="41" customFormat="1" ht="25" customHeight="1">
      <c r="A637" s="45"/>
      <c r="B637" s="44"/>
      <c r="C637" s="45"/>
      <c r="D637" s="46"/>
      <c r="E637" s="46"/>
      <c r="F637" s="46"/>
      <c r="H637" s="39"/>
      <c r="I637" s="40"/>
      <c r="J637" s="39"/>
      <c r="K637" s="38"/>
      <c r="L637" s="38"/>
      <c r="M637" s="38"/>
      <c r="N637" s="38"/>
    </row>
    <row r="638" spans="1:14" s="41" customFormat="1" ht="25" customHeight="1">
      <c r="A638" s="45"/>
      <c r="B638" s="44"/>
      <c r="C638" s="45"/>
      <c r="D638" s="46"/>
      <c r="E638" s="46"/>
      <c r="F638" s="46"/>
      <c r="H638" s="39"/>
      <c r="I638" s="40"/>
      <c r="J638" s="39"/>
      <c r="K638" s="38"/>
      <c r="L638" s="38"/>
      <c r="M638" s="38"/>
      <c r="N638" s="38"/>
    </row>
    <row r="639" spans="1:14" s="41" customFormat="1" ht="25" customHeight="1">
      <c r="A639" s="45"/>
      <c r="B639" s="44"/>
      <c r="C639" s="45"/>
      <c r="D639" s="46"/>
      <c r="E639" s="46"/>
      <c r="F639" s="46"/>
      <c r="H639" s="39"/>
      <c r="I639" s="40"/>
      <c r="J639" s="39"/>
      <c r="K639" s="38"/>
      <c r="L639" s="38"/>
      <c r="M639" s="38"/>
      <c r="N639" s="38"/>
    </row>
    <row r="640" spans="1:14" s="41" customFormat="1" ht="25" customHeight="1">
      <c r="A640" s="45"/>
      <c r="B640" s="44"/>
      <c r="C640" s="45"/>
      <c r="D640" s="46"/>
      <c r="E640" s="46"/>
      <c r="F640" s="46"/>
      <c r="H640" s="39"/>
      <c r="I640" s="40"/>
      <c r="J640" s="39"/>
      <c r="K640" s="38"/>
      <c r="L640" s="38"/>
      <c r="M640" s="38"/>
      <c r="N640" s="38"/>
    </row>
    <row r="641" spans="1:14" s="41" customFormat="1" ht="25" customHeight="1">
      <c r="A641" s="45"/>
      <c r="B641" s="44"/>
      <c r="C641" s="45"/>
      <c r="D641" s="46"/>
      <c r="E641" s="46"/>
      <c r="F641" s="46"/>
      <c r="H641" s="39"/>
      <c r="I641" s="40"/>
      <c r="J641" s="39"/>
      <c r="K641" s="38"/>
      <c r="L641" s="38"/>
      <c r="M641" s="38"/>
      <c r="N641" s="38"/>
    </row>
    <row r="642" spans="1:14" s="41" customFormat="1" ht="25" customHeight="1">
      <c r="A642" s="45"/>
      <c r="B642" s="44"/>
      <c r="C642" s="45"/>
      <c r="D642" s="46"/>
      <c r="E642" s="46"/>
      <c r="F642" s="46"/>
      <c r="H642" s="39"/>
      <c r="I642" s="40"/>
      <c r="J642" s="39"/>
      <c r="K642" s="38"/>
      <c r="L642" s="38"/>
      <c r="M642" s="38"/>
      <c r="N642" s="38"/>
    </row>
    <row r="643" spans="1:14" s="41" customFormat="1" ht="25" customHeight="1">
      <c r="A643" s="45"/>
      <c r="B643" s="44"/>
      <c r="C643" s="45"/>
      <c r="D643" s="46"/>
      <c r="E643" s="46"/>
      <c r="F643" s="46"/>
      <c r="H643" s="39"/>
      <c r="I643" s="40"/>
      <c r="J643" s="39"/>
      <c r="K643" s="38"/>
      <c r="L643" s="38"/>
      <c r="M643" s="38"/>
      <c r="N643" s="38"/>
    </row>
    <row r="644" spans="1:14" s="41" customFormat="1" ht="25" customHeight="1">
      <c r="A644" s="45"/>
      <c r="B644" s="44"/>
      <c r="C644" s="45"/>
      <c r="D644" s="46"/>
      <c r="E644" s="46"/>
      <c r="F644" s="46"/>
      <c r="H644" s="39"/>
      <c r="I644" s="40"/>
      <c r="J644" s="39"/>
      <c r="K644" s="38"/>
      <c r="L644" s="38"/>
      <c r="M644" s="38"/>
      <c r="N644" s="38"/>
    </row>
    <row r="645" spans="1:14" s="41" customFormat="1" ht="25" customHeight="1">
      <c r="A645" s="45"/>
      <c r="B645" s="44"/>
      <c r="C645" s="45"/>
      <c r="D645" s="46"/>
      <c r="E645" s="46"/>
      <c r="F645" s="46"/>
      <c r="H645" s="39"/>
      <c r="I645" s="40"/>
      <c r="J645" s="39"/>
      <c r="K645" s="38"/>
      <c r="L645" s="38"/>
      <c r="M645" s="38"/>
      <c r="N645" s="38"/>
    </row>
    <row r="646" spans="1:14" s="41" customFormat="1" ht="25" customHeight="1">
      <c r="A646" s="45"/>
      <c r="B646" s="44"/>
      <c r="C646" s="45"/>
      <c r="D646" s="46"/>
      <c r="E646" s="46"/>
      <c r="F646" s="46"/>
      <c r="H646" s="39"/>
      <c r="I646" s="40"/>
      <c r="J646" s="39"/>
      <c r="K646" s="38"/>
      <c r="L646" s="38"/>
      <c r="M646" s="38"/>
      <c r="N646" s="38"/>
    </row>
    <row r="647" spans="1:14" s="41" customFormat="1" ht="25" customHeight="1">
      <c r="A647" s="45"/>
      <c r="B647" s="44"/>
      <c r="C647" s="45"/>
      <c r="D647" s="46"/>
      <c r="E647" s="46"/>
      <c r="F647" s="46"/>
      <c r="H647" s="39"/>
      <c r="I647" s="40"/>
      <c r="J647" s="39"/>
      <c r="K647" s="38"/>
      <c r="L647" s="38"/>
      <c r="M647" s="38"/>
      <c r="N647" s="38"/>
    </row>
    <row r="648" spans="1:14" s="41" customFormat="1" ht="25" customHeight="1">
      <c r="A648" s="45"/>
      <c r="B648" s="44"/>
      <c r="C648" s="45"/>
      <c r="D648" s="46"/>
      <c r="E648" s="46"/>
      <c r="F648" s="46"/>
      <c r="H648" s="39"/>
      <c r="I648" s="40"/>
      <c r="J648" s="39"/>
      <c r="K648" s="38"/>
      <c r="L648" s="38"/>
      <c r="M648" s="38"/>
      <c r="N648" s="38"/>
    </row>
    <row r="649" spans="1:14" s="41" customFormat="1" ht="25" customHeight="1">
      <c r="A649" s="45"/>
      <c r="B649" s="44"/>
      <c r="C649" s="45"/>
      <c r="D649" s="46"/>
      <c r="E649" s="46"/>
      <c r="F649" s="46"/>
      <c r="H649" s="39"/>
      <c r="I649" s="40"/>
      <c r="J649" s="39"/>
      <c r="K649" s="38"/>
      <c r="L649" s="38"/>
      <c r="M649" s="38"/>
      <c r="N649" s="38"/>
    </row>
    <row r="650" spans="1:14" s="41" customFormat="1" ht="25" customHeight="1">
      <c r="A650" s="45"/>
      <c r="B650" s="44"/>
      <c r="C650" s="45"/>
      <c r="D650" s="46"/>
      <c r="E650" s="46"/>
      <c r="F650" s="46"/>
      <c r="H650" s="39"/>
      <c r="I650" s="40"/>
      <c r="J650" s="39"/>
      <c r="K650" s="38"/>
      <c r="L650" s="38"/>
      <c r="M650" s="38"/>
      <c r="N650" s="38"/>
    </row>
    <row r="651" spans="1:14" s="41" customFormat="1" ht="25" customHeight="1">
      <c r="A651" s="45"/>
      <c r="B651" s="44"/>
      <c r="C651" s="45"/>
      <c r="D651" s="46"/>
      <c r="E651" s="46"/>
      <c r="F651" s="46"/>
      <c r="H651" s="39"/>
      <c r="I651" s="40"/>
      <c r="J651" s="39"/>
      <c r="K651" s="38"/>
      <c r="L651" s="38"/>
      <c r="M651" s="38"/>
      <c r="N651" s="38"/>
    </row>
    <row r="652" spans="1:14" s="41" customFormat="1" ht="25" customHeight="1">
      <c r="A652" s="45"/>
      <c r="B652" s="44"/>
      <c r="C652" s="45"/>
      <c r="D652" s="46"/>
      <c r="E652" s="46"/>
      <c r="F652" s="46"/>
      <c r="H652" s="39"/>
      <c r="I652" s="40"/>
      <c r="J652" s="39"/>
      <c r="K652" s="38"/>
      <c r="L652" s="38"/>
      <c r="M652" s="38"/>
      <c r="N652" s="38"/>
    </row>
    <row r="653" spans="1:14" s="41" customFormat="1" ht="25" customHeight="1">
      <c r="A653" s="45"/>
      <c r="B653" s="44"/>
      <c r="C653" s="45"/>
      <c r="D653" s="46"/>
      <c r="E653" s="46"/>
      <c r="F653" s="46"/>
      <c r="H653" s="39"/>
      <c r="I653" s="40"/>
      <c r="J653" s="39"/>
      <c r="K653" s="38"/>
      <c r="L653" s="38"/>
      <c r="M653" s="38"/>
      <c r="N653" s="38"/>
    </row>
    <row r="654" spans="1:14" s="41" customFormat="1" ht="25" customHeight="1">
      <c r="A654" s="45"/>
      <c r="B654" s="44"/>
      <c r="C654" s="45"/>
      <c r="D654" s="46"/>
      <c r="E654" s="46"/>
      <c r="F654" s="46"/>
      <c r="H654" s="39"/>
      <c r="I654" s="40"/>
      <c r="J654" s="39"/>
      <c r="K654" s="38"/>
      <c r="L654" s="38"/>
      <c r="M654" s="38"/>
      <c r="N654" s="38"/>
    </row>
    <row r="655" spans="1:14" s="41" customFormat="1" ht="25" customHeight="1">
      <c r="A655" s="45"/>
      <c r="B655" s="44"/>
      <c r="C655" s="45"/>
      <c r="D655" s="46"/>
      <c r="E655" s="46"/>
      <c r="F655" s="46"/>
      <c r="H655" s="39"/>
      <c r="I655" s="40"/>
      <c r="J655" s="39"/>
      <c r="K655" s="38"/>
      <c r="L655" s="38"/>
      <c r="M655" s="38"/>
      <c r="N655" s="38"/>
    </row>
    <row r="656" spans="1:14" s="41" customFormat="1" ht="25" customHeight="1">
      <c r="A656" s="45"/>
      <c r="B656" s="44"/>
      <c r="C656" s="45"/>
      <c r="D656" s="46"/>
      <c r="E656" s="46"/>
      <c r="F656" s="46"/>
      <c r="H656" s="39"/>
      <c r="I656" s="40"/>
      <c r="J656" s="39"/>
      <c r="K656" s="38"/>
      <c r="L656" s="38"/>
      <c r="M656" s="38"/>
      <c r="N656" s="38"/>
    </row>
    <row r="657" spans="1:14" s="41" customFormat="1" ht="25" customHeight="1">
      <c r="A657" s="45"/>
      <c r="B657" s="44"/>
      <c r="C657" s="45"/>
      <c r="D657" s="46"/>
      <c r="E657" s="46"/>
      <c r="F657" s="46"/>
      <c r="H657" s="39"/>
      <c r="I657" s="40"/>
      <c r="J657" s="39"/>
      <c r="K657" s="38"/>
      <c r="L657" s="38"/>
      <c r="M657" s="38"/>
      <c r="N657" s="38"/>
    </row>
    <row r="658" spans="1:14" s="41" customFormat="1" ht="25" customHeight="1">
      <c r="A658" s="45"/>
      <c r="B658" s="44"/>
      <c r="C658" s="45"/>
      <c r="D658" s="46"/>
      <c r="E658" s="46"/>
      <c r="F658" s="46"/>
      <c r="H658" s="39"/>
      <c r="I658" s="40"/>
      <c r="J658" s="39"/>
      <c r="K658" s="38"/>
      <c r="L658" s="38"/>
      <c r="M658" s="38"/>
      <c r="N658" s="38"/>
    </row>
    <row r="659" spans="1:14" s="41" customFormat="1" ht="25" customHeight="1">
      <c r="A659" s="45"/>
      <c r="B659" s="44"/>
      <c r="C659" s="45"/>
      <c r="D659" s="46"/>
      <c r="E659" s="46"/>
      <c r="F659" s="46"/>
      <c r="H659" s="39"/>
      <c r="I659" s="40"/>
      <c r="J659" s="39"/>
      <c r="K659" s="38"/>
      <c r="L659" s="38"/>
      <c r="M659" s="38"/>
      <c r="N659" s="38"/>
    </row>
    <row r="660" spans="1:14" s="41" customFormat="1" ht="25" customHeight="1">
      <c r="A660" s="45"/>
      <c r="B660" s="44"/>
      <c r="C660" s="45"/>
      <c r="D660" s="46"/>
      <c r="E660" s="46"/>
      <c r="F660" s="46"/>
      <c r="H660" s="39"/>
      <c r="I660" s="40"/>
      <c r="J660" s="39"/>
      <c r="K660" s="38"/>
      <c r="L660" s="38"/>
      <c r="M660" s="38"/>
      <c r="N660" s="38"/>
    </row>
    <row r="661" spans="1:14" s="41" customFormat="1" ht="25" customHeight="1">
      <c r="A661" s="45"/>
      <c r="B661" s="44"/>
      <c r="C661" s="45"/>
      <c r="D661" s="46"/>
      <c r="E661" s="46"/>
      <c r="F661" s="46"/>
      <c r="H661" s="39"/>
      <c r="I661" s="40"/>
      <c r="J661" s="39"/>
      <c r="K661" s="38"/>
      <c r="L661" s="38"/>
      <c r="M661" s="38"/>
      <c r="N661" s="38"/>
    </row>
    <row r="662" spans="1:14" s="41" customFormat="1" ht="25" customHeight="1">
      <c r="A662" s="45"/>
      <c r="B662" s="44"/>
      <c r="C662" s="45"/>
      <c r="D662" s="46"/>
      <c r="E662" s="46"/>
      <c r="F662" s="46"/>
      <c r="H662" s="39"/>
      <c r="I662" s="40"/>
      <c r="J662" s="39"/>
      <c r="K662" s="38"/>
      <c r="L662" s="38"/>
      <c r="M662" s="38"/>
      <c r="N662" s="38"/>
    </row>
    <row r="663" spans="1:14" s="41" customFormat="1" ht="25" customHeight="1">
      <c r="A663" s="45"/>
      <c r="B663" s="44"/>
      <c r="C663" s="45"/>
      <c r="D663" s="46"/>
      <c r="E663" s="46"/>
      <c r="F663" s="46"/>
      <c r="H663" s="39"/>
      <c r="I663" s="40"/>
      <c r="J663" s="39"/>
      <c r="K663" s="38"/>
      <c r="L663" s="38"/>
      <c r="M663" s="38"/>
      <c r="N663" s="38"/>
    </row>
    <row r="664" spans="1:14" s="41" customFormat="1" ht="25" customHeight="1">
      <c r="A664" s="45"/>
      <c r="B664" s="44"/>
      <c r="C664" s="45"/>
      <c r="D664" s="46"/>
      <c r="E664" s="46"/>
      <c r="F664" s="46"/>
      <c r="H664" s="39"/>
      <c r="I664" s="40"/>
      <c r="J664" s="39"/>
      <c r="K664" s="38"/>
      <c r="L664" s="38"/>
      <c r="M664" s="38"/>
      <c r="N664" s="38"/>
    </row>
    <row r="665" spans="1:14" s="41" customFormat="1" ht="25" customHeight="1">
      <c r="A665" s="45"/>
      <c r="B665" s="44"/>
      <c r="C665" s="45"/>
      <c r="D665" s="46"/>
      <c r="E665" s="46"/>
      <c r="F665" s="46"/>
      <c r="H665" s="39"/>
      <c r="I665" s="40"/>
      <c r="J665" s="39"/>
      <c r="K665" s="38"/>
      <c r="L665" s="38"/>
      <c r="M665" s="38"/>
      <c r="N665" s="38"/>
    </row>
    <row r="666" spans="1:14" s="41" customFormat="1" ht="25" customHeight="1">
      <c r="A666" s="45"/>
      <c r="B666" s="44"/>
      <c r="C666" s="45"/>
      <c r="D666" s="46"/>
      <c r="E666" s="46"/>
      <c r="F666" s="46"/>
      <c r="H666" s="39"/>
      <c r="I666" s="40"/>
      <c r="J666" s="39"/>
      <c r="K666" s="38"/>
      <c r="L666" s="38"/>
      <c r="M666" s="38"/>
      <c r="N666" s="38"/>
    </row>
    <row r="667" spans="1:14" s="41" customFormat="1" ht="25" customHeight="1">
      <c r="A667" s="45"/>
      <c r="B667" s="44"/>
      <c r="C667" s="45"/>
      <c r="D667" s="46"/>
      <c r="E667" s="46"/>
      <c r="F667" s="46"/>
      <c r="H667" s="39"/>
      <c r="I667" s="40"/>
      <c r="J667" s="39"/>
      <c r="K667" s="38"/>
      <c r="L667" s="38"/>
      <c r="M667" s="38"/>
      <c r="N667" s="38"/>
    </row>
    <row r="668" spans="1:14" s="41" customFormat="1" ht="25" customHeight="1">
      <c r="A668" s="45"/>
      <c r="B668" s="44"/>
      <c r="C668" s="45"/>
      <c r="D668" s="46"/>
      <c r="E668" s="46"/>
      <c r="F668" s="46"/>
      <c r="H668" s="39"/>
      <c r="I668" s="40"/>
      <c r="J668" s="39"/>
      <c r="K668" s="38"/>
      <c r="L668" s="38"/>
      <c r="M668" s="38"/>
      <c r="N668" s="38"/>
    </row>
    <row r="669" spans="1:14" s="41" customFormat="1" ht="25" customHeight="1">
      <c r="A669" s="45"/>
      <c r="B669" s="44"/>
      <c r="C669" s="45"/>
      <c r="D669" s="46"/>
      <c r="E669" s="46"/>
      <c r="F669" s="46"/>
      <c r="H669" s="39"/>
      <c r="I669" s="40"/>
      <c r="J669" s="39"/>
      <c r="K669" s="38"/>
      <c r="L669" s="38"/>
      <c r="M669" s="38"/>
      <c r="N669" s="38"/>
    </row>
    <row r="670" spans="1:14" s="41" customFormat="1" ht="25" customHeight="1">
      <c r="A670" s="45"/>
      <c r="B670" s="44"/>
      <c r="C670" s="45"/>
      <c r="D670" s="46"/>
      <c r="E670" s="46"/>
      <c r="F670" s="46"/>
      <c r="H670" s="39"/>
      <c r="I670" s="40"/>
      <c r="J670" s="39"/>
      <c r="K670" s="38"/>
      <c r="L670" s="38"/>
      <c r="M670" s="38"/>
      <c r="N670" s="38"/>
    </row>
    <row r="671" spans="1:14" s="41" customFormat="1" ht="25" customHeight="1">
      <c r="A671" s="45"/>
      <c r="B671" s="44"/>
      <c r="C671" s="45"/>
      <c r="D671" s="46"/>
      <c r="E671" s="46"/>
      <c r="F671" s="46"/>
      <c r="H671" s="39"/>
      <c r="I671" s="40"/>
      <c r="J671" s="39"/>
      <c r="K671" s="38"/>
      <c r="L671" s="38"/>
      <c r="M671" s="38"/>
      <c r="N671" s="38"/>
    </row>
    <row r="672" spans="1:14" s="41" customFormat="1" ht="25" customHeight="1">
      <c r="A672" s="45"/>
      <c r="B672" s="44"/>
      <c r="C672" s="45"/>
      <c r="D672" s="46"/>
      <c r="E672" s="46"/>
      <c r="F672" s="46"/>
      <c r="H672" s="39"/>
      <c r="I672" s="40"/>
      <c r="J672" s="39"/>
      <c r="K672" s="38"/>
      <c r="L672" s="38"/>
      <c r="M672" s="38"/>
      <c r="N672" s="38"/>
    </row>
    <row r="673" spans="1:14" s="41" customFormat="1" ht="25" customHeight="1">
      <c r="A673" s="45"/>
      <c r="B673" s="44"/>
      <c r="C673" s="45"/>
      <c r="D673" s="46"/>
      <c r="E673" s="46"/>
      <c r="F673" s="46"/>
      <c r="H673" s="39"/>
      <c r="I673" s="40"/>
      <c r="J673" s="39"/>
      <c r="K673" s="38"/>
      <c r="L673" s="38"/>
      <c r="M673" s="38"/>
      <c r="N673" s="38"/>
    </row>
    <row r="674" spans="1:14" s="41" customFormat="1" ht="25" customHeight="1">
      <c r="A674" s="45"/>
      <c r="B674" s="44"/>
      <c r="C674" s="45"/>
      <c r="D674" s="46"/>
      <c r="E674" s="46"/>
      <c r="F674" s="46"/>
      <c r="H674" s="39"/>
      <c r="I674" s="40"/>
      <c r="J674" s="39"/>
      <c r="K674" s="38"/>
      <c r="L674" s="38"/>
      <c r="M674" s="38"/>
      <c r="N674" s="38"/>
    </row>
    <row r="675" spans="1:14" s="41" customFormat="1" ht="25" customHeight="1">
      <c r="A675" s="45"/>
      <c r="B675" s="44"/>
      <c r="C675" s="45"/>
      <c r="D675" s="46"/>
      <c r="E675" s="46"/>
      <c r="F675" s="46"/>
      <c r="H675" s="39"/>
      <c r="I675" s="40"/>
      <c r="J675" s="39"/>
      <c r="K675" s="38"/>
      <c r="L675" s="38"/>
      <c r="M675" s="38"/>
      <c r="N675" s="38"/>
    </row>
    <row r="676" spans="1:14" s="41" customFormat="1" ht="25" customHeight="1">
      <c r="A676" s="45"/>
      <c r="B676" s="44"/>
      <c r="C676" s="45"/>
      <c r="D676" s="46"/>
      <c r="E676" s="46"/>
      <c r="F676" s="46"/>
      <c r="H676" s="39"/>
      <c r="I676" s="40"/>
      <c r="J676" s="39"/>
      <c r="K676" s="38"/>
      <c r="L676" s="38"/>
      <c r="M676" s="38"/>
      <c r="N676" s="38"/>
    </row>
    <row r="677" spans="1:14" s="41" customFormat="1" ht="25" customHeight="1">
      <c r="A677" s="45"/>
      <c r="B677" s="44"/>
      <c r="C677" s="45"/>
      <c r="D677" s="46"/>
      <c r="E677" s="46"/>
      <c r="F677" s="46"/>
      <c r="H677" s="39"/>
      <c r="I677" s="40"/>
      <c r="J677" s="39"/>
      <c r="K677" s="38"/>
      <c r="L677" s="38"/>
      <c r="M677" s="38"/>
      <c r="N677" s="38"/>
    </row>
    <row r="678" spans="1:14" s="41" customFormat="1" ht="25" customHeight="1">
      <c r="A678" s="45"/>
      <c r="B678" s="44"/>
      <c r="C678" s="45"/>
      <c r="D678" s="46"/>
      <c r="E678" s="46"/>
      <c r="F678" s="46"/>
      <c r="H678" s="39"/>
      <c r="I678" s="40"/>
      <c r="J678" s="39"/>
      <c r="K678" s="38"/>
      <c r="L678" s="38"/>
      <c r="M678" s="38"/>
      <c r="N678" s="38"/>
    </row>
    <row r="679" spans="1:14" s="41" customFormat="1" ht="25" customHeight="1">
      <c r="A679" s="45"/>
      <c r="B679" s="44"/>
      <c r="C679" s="45"/>
      <c r="D679" s="46"/>
      <c r="E679" s="46"/>
      <c r="F679" s="46"/>
      <c r="H679" s="39"/>
      <c r="I679" s="40"/>
      <c r="J679" s="39"/>
      <c r="K679" s="38"/>
      <c r="L679" s="38"/>
      <c r="M679" s="38"/>
      <c r="N679" s="38"/>
    </row>
    <row r="680" spans="1:14" s="41" customFormat="1" ht="25" customHeight="1">
      <c r="A680" s="45"/>
      <c r="B680" s="44"/>
      <c r="C680" s="45"/>
      <c r="D680" s="46"/>
      <c r="E680" s="46"/>
      <c r="F680" s="46"/>
      <c r="H680" s="39"/>
      <c r="I680" s="40"/>
      <c r="J680" s="39"/>
      <c r="K680" s="38"/>
      <c r="L680" s="38"/>
      <c r="M680" s="38"/>
      <c r="N680" s="38"/>
    </row>
    <row r="681" spans="1:14" s="41" customFormat="1" ht="25" customHeight="1">
      <c r="A681" s="45"/>
      <c r="B681" s="44"/>
      <c r="C681" s="45"/>
      <c r="D681" s="46"/>
      <c r="E681" s="46"/>
      <c r="F681" s="46"/>
      <c r="H681" s="39"/>
      <c r="I681" s="40"/>
      <c r="J681" s="39"/>
      <c r="K681" s="38"/>
      <c r="L681" s="38"/>
      <c r="M681" s="38"/>
      <c r="N681" s="38"/>
    </row>
    <row r="682" spans="1:14" s="41" customFormat="1" ht="25" customHeight="1">
      <c r="A682" s="45"/>
      <c r="B682" s="44"/>
      <c r="C682" s="45"/>
      <c r="D682" s="46"/>
      <c r="E682" s="46"/>
      <c r="F682" s="46"/>
      <c r="H682" s="39"/>
      <c r="I682" s="40"/>
      <c r="J682" s="39"/>
      <c r="K682" s="38"/>
      <c r="L682" s="38"/>
      <c r="M682" s="38"/>
      <c r="N682" s="38"/>
    </row>
    <row r="683" spans="1:14" s="41" customFormat="1" ht="25" customHeight="1">
      <c r="A683" s="45"/>
      <c r="B683" s="44"/>
      <c r="C683" s="45"/>
      <c r="D683" s="46"/>
      <c r="E683" s="46"/>
      <c r="F683" s="46"/>
      <c r="H683" s="39"/>
      <c r="I683" s="40"/>
      <c r="J683" s="39"/>
      <c r="K683" s="38"/>
      <c r="L683" s="38"/>
      <c r="M683" s="38"/>
      <c r="N683" s="38"/>
    </row>
    <row r="684" spans="1:14" s="41" customFormat="1" ht="25" customHeight="1">
      <c r="A684" s="45"/>
      <c r="B684" s="44"/>
      <c r="C684" s="45"/>
      <c r="D684" s="46"/>
      <c r="E684" s="46"/>
      <c r="F684" s="46"/>
      <c r="H684" s="39"/>
      <c r="I684" s="40"/>
      <c r="J684" s="39"/>
      <c r="K684" s="38"/>
      <c r="L684" s="38"/>
      <c r="M684" s="38"/>
      <c r="N684" s="38"/>
    </row>
    <row r="685" spans="1:14" s="41" customFormat="1" ht="25" customHeight="1">
      <c r="A685" s="45"/>
      <c r="B685" s="44"/>
      <c r="C685" s="45"/>
      <c r="D685" s="46"/>
      <c r="E685" s="46"/>
      <c r="F685" s="46"/>
      <c r="H685" s="39"/>
      <c r="I685" s="40"/>
      <c r="J685" s="39"/>
      <c r="K685" s="38"/>
      <c r="L685" s="38"/>
      <c r="M685" s="38"/>
      <c r="N685" s="38"/>
    </row>
    <row r="686" spans="1:14" s="41" customFormat="1" ht="25" customHeight="1">
      <c r="A686" s="45"/>
      <c r="B686" s="44"/>
      <c r="C686" s="45"/>
      <c r="D686" s="46"/>
      <c r="E686" s="46"/>
      <c r="F686" s="46"/>
      <c r="H686" s="39"/>
      <c r="I686" s="40"/>
      <c r="J686" s="39"/>
      <c r="K686" s="38"/>
      <c r="L686" s="38"/>
      <c r="M686" s="38"/>
      <c r="N686" s="38"/>
    </row>
    <row r="687" spans="1:14" s="41" customFormat="1" ht="25" customHeight="1">
      <c r="A687" s="45"/>
      <c r="B687" s="44"/>
      <c r="C687" s="45"/>
      <c r="D687" s="46"/>
      <c r="E687" s="46"/>
      <c r="F687" s="46"/>
      <c r="H687" s="39"/>
      <c r="I687" s="40"/>
      <c r="J687" s="39"/>
      <c r="K687" s="38"/>
      <c r="L687" s="38"/>
      <c r="M687" s="38"/>
      <c r="N687" s="38"/>
    </row>
    <row r="688" spans="1:14" s="41" customFormat="1" ht="25" customHeight="1">
      <c r="A688" s="45"/>
      <c r="B688" s="44"/>
      <c r="C688" s="45"/>
      <c r="D688" s="46"/>
      <c r="E688" s="46"/>
      <c r="F688" s="46"/>
      <c r="H688" s="39"/>
      <c r="I688" s="40"/>
      <c r="J688" s="39"/>
      <c r="K688" s="38"/>
      <c r="L688" s="38"/>
      <c r="M688" s="38"/>
      <c r="N688" s="38"/>
    </row>
    <row r="689" spans="1:14" s="41" customFormat="1" ht="25" customHeight="1">
      <c r="A689" s="45"/>
      <c r="B689" s="44"/>
      <c r="C689" s="45"/>
      <c r="D689" s="46"/>
      <c r="E689" s="46"/>
      <c r="F689" s="46"/>
      <c r="H689" s="39"/>
      <c r="I689" s="40"/>
      <c r="J689" s="39"/>
      <c r="K689" s="38"/>
      <c r="L689" s="38"/>
      <c r="M689" s="38"/>
      <c r="N689" s="38"/>
    </row>
    <row r="690" spans="1:14" s="41" customFormat="1" ht="25" customHeight="1">
      <c r="A690" s="45"/>
      <c r="B690" s="44"/>
      <c r="C690" s="45"/>
      <c r="D690" s="46"/>
      <c r="E690" s="46"/>
      <c r="F690" s="46"/>
      <c r="H690" s="39"/>
      <c r="I690" s="40"/>
      <c r="J690" s="39"/>
      <c r="K690" s="38"/>
      <c r="L690" s="38"/>
      <c r="M690" s="38"/>
      <c r="N690" s="38"/>
    </row>
    <row r="691" spans="1:14" s="41" customFormat="1" ht="25" customHeight="1">
      <c r="A691" s="45"/>
      <c r="B691" s="44"/>
      <c r="C691" s="45"/>
      <c r="D691" s="46"/>
      <c r="E691" s="46"/>
      <c r="F691" s="46"/>
      <c r="H691" s="39"/>
      <c r="I691" s="40"/>
      <c r="J691" s="39"/>
      <c r="K691" s="38"/>
      <c r="L691" s="38"/>
      <c r="M691" s="38"/>
      <c r="N691" s="38"/>
    </row>
    <row r="692" spans="1:14" s="41" customFormat="1" ht="25" customHeight="1">
      <c r="A692" s="45"/>
      <c r="B692" s="44"/>
      <c r="C692" s="45"/>
      <c r="D692" s="46"/>
      <c r="E692" s="46"/>
      <c r="F692" s="46"/>
      <c r="H692" s="39"/>
      <c r="I692" s="40"/>
      <c r="J692" s="39"/>
      <c r="K692" s="38"/>
      <c r="L692" s="38"/>
      <c r="M692" s="38"/>
      <c r="N692" s="38"/>
    </row>
    <row r="693" spans="1:14" s="41" customFormat="1" ht="25" customHeight="1">
      <c r="A693" s="45"/>
      <c r="B693" s="44"/>
      <c r="C693" s="45"/>
      <c r="D693" s="46"/>
      <c r="E693" s="46"/>
      <c r="F693" s="46"/>
      <c r="H693" s="39"/>
      <c r="I693" s="40"/>
      <c r="J693" s="39"/>
      <c r="K693" s="38"/>
      <c r="L693" s="38"/>
      <c r="M693" s="38"/>
      <c r="N693" s="38"/>
    </row>
    <row r="694" spans="1:14" s="41" customFormat="1" ht="25" customHeight="1">
      <c r="A694" s="45"/>
      <c r="B694" s="44"/>
      <c r="C694" s="45"/>
      <c r="D694" s="46"/>
      <c r="E694" s="46"/>
      <c r="F694" s="46"/>
      <c r="H694" s="39"/>
      <c r="I694" s="40"/>
      <c r="J694" s="39"/>
      <c r="K694" s="38"/>
      <c r="L694" s="38"/>
      <c r="M694" s="38"/>
      <c r="N694" s="38"/>
    </row>
    <row r="695" spans="1:14" s="41" customFormat="1" ht="25" customHeight="1">
      <c r="A695" s="45"/>
      <c r="B695" s="44"/>
      <c r="C695" s="45"/>
      <c r="D695" s="46"/>
      <c r="E695" s="46"/>
      <c r="F695" s="46"/>
      <c r="H695" s="39"/>
      <c r="I695" s="40"/>
      <c r="J695" s="39"/>
      <c r="K695" s="38"/>
      <c r="L695" s="38"/>
      <c r="M695" s="38"/>
      <c r="N695" s="38"/>
    </row>
    <row r="696" spans="1:14" s="41" customFormat="1" ht="25" customHeight="1">
      <c r="A696" s="45"/>
      <c r="B696" s="44"/>
      <c r="C696" s="45"/>
      <c r="D696" s="46"/>
      <c r="E696" s="46"/>
      <c r="F696" s="46"/>
      <c r="H696" s="39"/>
      <c r="I696" s="40"/>
      <c r="J696" s="39"/>
      <c r="K696" s="38"/>
      <c r="L696" s="38"/>
      <c r="M696" s="38"/>
      <c r="N696" s="38"/>
    </row>
    <row r="697" spans="1:14" s="41" customFormat="1" ht="25" customHeight="1">
      <c r="A697" s="45"/>
      <c r="B697" s="44"/>
      <c r="C697" s="45"/>
      <c r="D697" s="46"/>
      <c r="E697" s="46"/>
      <c r="F697" s="46"/>
      <c r="H697" s="39"/>
      <c r="I697" s="40"/>
      <c r="J697" s="39"/>
      <c r="K697" s="38"/>
      <c r="L697" s="38"/>
      <c r="M697" s="38"/>
      <c r="N697" s="38"/>
    </row>
    <row r="698" spans="1:14" s="41" customFormat="1" ht="25" customHeight="1">
      <c r="A698" s="45"/>
      <c r="B698" s="44"/>
      <c r="C698" s="45"/>
      <c r="D698" s="46"/>
      <c r="E698" s="46"/>
      <c r="F698" s="46"/>
      <c r="H698" s="39"/>
      <c r="I698" s="40"/>
      <c r="J698" s="39"/>
      <c r="K698" s="38"/>
      <c r="L698" s="38"/>
      <c r="M698" s="38"/>
      <c r="N698" s="38"/>
    </row>
    <row r="699" spans="1:14" s="41" customFormat="1" ht="25" customHeight="1">
      <c r="A699" s="45"/>
      <c r="B699" s="44"/>
      <c r="C699" s="45"/>
      <c r="D699" s="46"/>
      <c r="E699" s="46"/>
      <c r="F699" s="46"/>
      <c r="H699" s="39"/>
      <c r="I699" s="40"/>
      <c r="J699" s="39"/>
      <c r="K699" s="38"/>
      <c r="L699" s="38"/>
      <c r="M699" s="38"/>
      <c r="N699" s="38"/>
    </row>
    <row r="700" spans="1:14" s="41" customFormat="1" ht="25" customHeight="1">
      <c r="A700" s="45"/>
      <c r="B700" s="44"/>
      <c r="C700" s="45"/>
      <c r="D700" s="46"/>
      <c r="E700" s="46"/>
      <c r="F700" s="46"/>
      <c r="H700" s="39"/>
      <c r="I700" s="40"/>
      <c r="J700" s="39"/>
      <c r="K700" s="38"/>
      <c r="L700" s="38"/>
      <c r="M700" s="38"/>
      <c r="N700" s="38"/>
    </row>
    <row r="701" spans="1:14" s="41" customFormat="1" ht="25" customHeight="1">
      <c r="A701" s="45"/>
      <c r="B701" s="44"/>
      <c r="C701" s="45"/>
      <c r="D701" s="46"/>
      <c r="E701" s="46"/>
      <c r="F701" s="46"/>
      <c r="H701" s="39"/>
      <c r="I701" s="40"/>
      <c r="J701" s="39"/>
      <c r="K701" s="38"/>
      <c r="L701" s="38"/>
      <c r="M701" s="38"/>
      <c r="N701" s="38"/>
    </row>
    <row r="702" spans="1:14" s="41" customFormat="1" ht="25" customHeight="1">
      <c r="A702" s="45"/>
      <c r="B702" s="44"/>
      <c r="C702" s="45"/>
      <c r="D702" s="46"/>
      <c r="E702" s="46"/>
      <c r="F702" s="46"/>
      <c r="H702" s="39"/>
      <c r="I702" s="40"/>
      <c r="J702" s="39"/>
      <c r="K702" s="38"/>
      <c r="L702" s="38"/>
      <c r="M702" s="38"/>
      <c r="N702" s="38"/>
    </row>
    <row r="703" spans="1:14" s="41" customFormat="1" ht="25" customHeight="1">
      <c r="A703" s="45"/>
      <c r="B703" s="44"/>
      <c r="C703" s="45"/>
      <c r="D703" s="46"/>
      <c r="E703" s="46"/>
      <c r="F703" s="46"/>
      <c r="H703" s="39"/>
      <c r="I703" s="40"/>
      <c r="J703" s="39"/>
      <c r="K703" s="38"/>
      <c r="L703" s="38"/>
      <c r="M703" s="38"/>
      <c r="N703" s="38"/>
    </row>
    <row r="704" spans="1:14" s="41" customFormat="1" ht="25" customHeight="1">
      <c r="A704" s="45"/>
      <c r="B704" s="44"/>
      <c r="C704" s="45"/>
      <c r="D704" s="46"/>
      <c r="E704" s="46"/>
      <c r="F704" s="46"/>
      <c r="H704" s="39"/>
      <c r="I704" s="40"/>
      <c r="J704" s="39"/>
      <c r="K704" s="38"/>
      <c r="L704" s="38"/>
      <c r="M704" s="38"/>
      <c r="N704" s="38"/>
    </row>
    <row r="705" spans="1:14" s="41" customFormat="1" ht="25" customHeight="1">
      <c r="A705" s="45"/>
      <c r="B705" s="44"/>
      <c r="C705" s="45"/>
      <c r="D705" s="46"/>
      <c r="E705" s="46"/>
      <c r="F705" s="46"/>
      <c r="H705" s="39"/>
      <c r="I705" s="40"/>
      <c r="J705" s="39"/>
      <c r="K705" s="38"/>
      <c r="L705" s="38"/>
      <c r="M705" s="38"/>
      <c r="N705" s="38"/>
    </row>
    <row r="706" spans="1:14" s="41" customFormat="1" ht="25" customHeight="1">
      <c r="A706" s="45"/>
      <c r="B706" s="44"/>
      <c r="C706" s="45"/>
      <c r="D706" s="46"/>
      <c r="E706" s="46"/>
      <c r="F706" s="46"/>
      <c r="H706" s="39"/>
      <c r="I706" s="40"/>
      <c r="J706" s="39"/>
      <c r="K706" s="38"/>
      <c r="L706" s="38"/>
      <c r="M706" s="38"/>
      <c r="N706" s="38"/>
    </row>
    <row r="707" spans="1:14" s="41" customFormat="1" ht="25" customHeight="1">
      <c r="A707" s="45"/>
      <c r="B707" s="44"/>
      <c r="C707" s="45"/>
      <c r="D707" s="46"/>
      <c r="E707" s="46"/>
      <c r="F707" s="46"/>
      <c r="H707" s="39"/>
      <c r="I707" s="40"/>
      <c r="J707" s="39"/>
      <c r="K707" s="38"/>
      <c r="L707" s="38"/>
      <c r="M707" s="38"/>
      <c r="N707" s="38"/>
    </row>
    <row r="708" spans="1:14" s="41" customFormat="1" ht="25" customHeight="1">
      <c r="A708" s="45"/>
      <c r="B708" s="44"/>
      <c r="C708" s="45"/>
      <c r="D708" s="46"/>
      <c r="E708" s="46"/>
      <c r="F708" s="46"/>
      <c r="H708" s="39"/>
      <c r="I708" s="40"/>
      <c r="J708" s="39"/>
      <c r="K708" s="38"/>
      <c r="L708" s="38"/>
      <c r="M708" s="38"/>
      <c r="N708" s="38"/>
    </row>
    <row r="709" spans="1:14" s="41" customFormat="1" ht="25" customHeight="1">
      <c r="A709" s="45"/>
      <c r="B709" s="44"/>
      <c r="C709" s="45"/>
      <c r="D709" s="46"/>
      <c r="E709" s="46"/>
      <c r="F709" s="46"/>
      <c r="H709" s="39"/>
      <c r="I709" s="40"/>
      <c r="J709" s="39"/>
      <c r="K709" s="38"/>
      <c r="L709" s="38"/>
      <c r="M709" s="38"/>
      <c r="N709" s="38"/>
    </row>
    <row r="710" spans="1:14" s="41" customFormat="1" ht="25" customHeight="1">
      <c r="A710" s="45"/>
      <c r="B710" s="44"/>
      <c r="C710" s="45"/>
      <c r="D710" s="46"/>
      <c r="E710" s="46"/>
      <c r="F710" s="46"/>
      <c r="H710" s="39"/>
      <c r="I710" s="40"/>
      <c r="J710" s="39"/>
      <c r="K710" s="38"/>
      <c r="L710" s="38"/>
      <c r="M710" s="38"/>
      <c r="N710" s="38"/>
    </row>
    <row r="711" spans="1:14" s="41" customFormat="1" ht="25" customHeight="1">
      <c r="A711" s="45"/>
      <c r="B711" s="44"/>
      <c r="C711" s="45"/>
      <c r="D711" s="46"/>
      <c r="E711" s="46"/>
      <c r="F711" s="46"/>
      <c r="H711" s="39"/>
      <c r="I711" s="40"/>
      <c r="J711" s="39"/>
      <c r="K711" s="38"/>
      <c r="L711" s="38"/>
      <c r="M711" s="38"/>
      <c r="N711" s="38"/>
    </row>
    <row r="712" spans="1:14" s="41" customFormat="1" ht="25" customHeight="1">
      <c r="A712" s="45"/>
      <c r="B712" s="44"/>
      <c r="C712" s="45"/>
      <c r="D712" s="46"/>
      <c r="E712" s="46"/>
      <c r="F712" s="46"/>
      <c r="H712" s="39"/>
      <c r="I712" s="40"/>
      <c r="J712" s="39"/>
      <c r="K712" s="38"/>
      <c r="L712" s="38"/>
      <c r="M712" s="38"/>
      <c r="N712" s="38"/>
    </row>
    <row r="713" spans="1:14" s="41" customFormat="1" ht="25" customHeight="1">
      <c r="A713" s="45"/>
      <c r="B713" s="44"/>
      <c r="C713" s="45"/>
      <c r="D713" s="46"/>
      <c r="E713" s="46"/>
      <c r="F713" s="46"/>
      <c r="H713" s="39"/>
      <c r="I713" s="40"/>
      <c r="J713" s="39"/>
      <c r="K713" s="38"/>
      <c r="L713" s="38"/>
      <c r="M713" s="38"/>
      <c r="N713" s="38"/>
    </row>
    <row r="714" spans="1:14" s="41" customFormat="1" ht="25" customHeight="1">
      <c r="A714" s="45"/>
      <c r="B714" s="44"/>
      <c r="C714" s="45"/>
      <c r="D714" s="46"/>
      <c r="E714" s="46"/>
      <c r="F714" s="46"/>
      <c r="H714" s="39"/>
      <c r="I714" s="40"/>
      <c r="J714" s="39"/>
      <c r="K714" s="38"/>
      <c r="L714" s="38"/>
      <c r="M714" s="38"/>
      <c r="N714" s="38"/>
    </row>
    <row r="715" spans="1:14" s="41" customFormat="1" ht="25" customHeight="1">
      <c r="A715" s="45"/>
      <c r="B715" s="44"/>
      <c r="C715" s="45"/>
      <c r="D715" s="46"/>
      <c r="E715" s="46"/>
      <c r="F715" s="46"/>
      <c r="H715" s="39"/>
      <c r="I715" s="40"/>
      <c r="J715" s="39"/>
      <c r="K715" s="38"/>
      <c r="L715" s="38"/>
      <c r="M715" s="38"/>
      <c r="N715" s="38"/>
    </row>
    <row r="716" spans="1:14" s="41" customFormat="1" ht="25" customHeight="1">
      <c r="A716" s="45"/>
      <c r="B716" s="44"/>
      <c r="C716" s="45"/>
      <c r="D716" s="46"/>
      <c r="E716" s="46"/>
      <c r="F716" s="46"/>
      <c r="H716" s="39"/>
      <c r="I716" s="40"/>
      <c r="J716" s="39"/>
      <c r="K716" s="38"/>
      <c r="L716" s="38"/>
      <c r="M716" s="38"/>
      <c r="N716" s="38"/>
    </row>
    <row r="717" spans="1:14" s="41" customFormat="1" ht="25" customHeight="1">
      <c r="A717" s="45"/>
      <c r="B717" s="44"/>
      <c r="C717" s="45"/>
      <c r="D717" s="46"/>
      <c r="E717" s="46"/>
      <c r="F717" s="46"/>
      <c r="H717" s="39"/>
      <c r="I717" s="40"/>
      <c r="J717" s="39"/>
      <c r="K717" s="38"/>
      <c r="L717" s="38"/>
      <c r="M717" s="38"/>
      <c r="N717" s="38"/>
    </row>
    <row r="718" spans="1:14" s="41" customFormat="1" ht="25" customHeight="1">
      <c r="A718" s="45"/>
      <c r="B718" s="44"/>
      <c r="C718" s="45"/>
      <c r="D718" s="46"/>
      <c r="E718" s="46"/>
      <c r="F718" s="46"/>
      <c r="H718" s="39"/>
      <c r="I718" s="40"/>
      <c r="J718" s="39"/>
      <c r="K718" s="38"/>
      <c r="L718" s="38"/>
      <c r="M718" s="38"/>
      <c r="N718" s="38"/>
    </row>
    <row r="719" spans="1:14" s="41" customFormat="1" ht="25" customHeight="1">
      <c r="A719" s="45"/>
      <c r="B719" s="44"/>
      <c r="C719" s="45"/>
      <c r="D719" s="46"/>
      <c r="E719" s="46"/>
      <c r="F719" s="46"/>
      <c r="H719" s="39"/>
      <c r="I719" s="40"/>
      <c r="J719" s="39"/>
      <c r="K719" s="38"/>
      <c r="L719" s="38"/>
      <c r="M719" s="38"/>
      <c r="N719" s="38"/>
    </row>
    <row r="720" spans="1:14" s="41" customFormat="1" ht="25" customHeight="1">
      <c r="A720" s="45"/>
      <c r="B720" s="44"/>
      <c r="C720" s="45"/>
      <c r="D720" s="46"/>
      <c r="E720" s="46"/>
      <c r="F720" s="46"/>
      <c r="H720" s="39"/>
      <c r="I720" s="40"/>
      <c r="J720" s="39"/>
      <c r="K720" s="38"/>
      <c r="L720" s="38"/>
      <c r="M720" s="38"/>
      <c r="N720" s="38"/>
    </row>
    <row r="721" spans="1:14" s="41" customFormat="1" ht="25" customHeight="1">
      <c r="A721" s="45"/>
      <c r="B721" s="44"/>
      <c r="C721" s="45"/>
      <c r="D721" s="46"/>
      <c r="E721" s="46"/>
      <c r="F721" s="46"/>
      <c r="H721" s="39"/>
      <c r="I721" s="40"/>
      <c r="J721" s="39"/>
      <c r="K721" s="38"/>
      <c r="L721" s="38"/>
      <c r="M721" s="38"/>
      <c r="N721" s="38"/>
    </row>
    <row r="722" spans="1:14" s="41" customFormat="1" ht="25" customHeight="1">
      <c r="A722" s="45"/>
      <c r="B722" s="44"/>
      <c r="C722" s="45"/>
      <c r="D722" s="46"/>
      <c r="E722" s="46"/>
      <c r="F722" s="46"/>
      <c r="H722" s="39"/>
      <c r="I722" s="40"/>
      <c r="J722" s="39"/>
      <c r="K722" s="38"/>
      <c r="L722" s="38"/>
      <c r="M722" s="38"/>
      <c r="N722" s="38"/>
    </row>
    <row r="723" spans="1:14" s="41" customFormat="1" ht="25" customHeight="1">
      <c r="A723" s="45"/>
      <c r="B723" s="44"/>
      <c r="C723" s="45"/>
      <c r="D723" s="46"/>
      <c r="E723" s="46"/>
      <c r="F723" s="46"/>
      <c r="H723" s="39"/>
      <c r="I723" s="40"/>
      <c r="J723" s="39"/>
      <c r="K723" s="38"/>
      <c r="L723" s="38"/>
      <c r="M723" s="38"/>
      <c r="N723" s="38"/>
    </row>
    <row r="724" spans="1:14" s="41" customFormat="1" ht="25" customHeight="1">
      <c r="A724" s="45"/>
      <c r="B724" s="44"/>
      <c r="C724" s="45"/>
      <c r="D724" s="46"/>
      <c r="E724" s="46"/>
      <c r="F724" s="46"/>
      <c r="H724" s="39"/>
      <c r="I724" s="40"/>
      <c r="J724" s="39"/>
      <c r="K724" s="38"/>
      <c r="L724" s="38"/>
      <c r="M724" s="38"/>
      <c r="N724" s="38"/>
    </row>
    <row r="725" spans="1:14" s="41" customFormat="1" ht="25" customHeight="1">
      <c r="A725" s="45"/>
      <c r="B725" s="44"/>
      <c r="C725" s="45"/>
      <c r="D725" s="46"/>
      <c r="E725" s="46"/>
      <c r="F725" s="46"/>
      <c r="H725" s="39"/>
      <c r="I725" s="40"/>
      <c r="J725" s="39"/>
      <c r="K725" s="38"/>
      <c r="L725" s="38"/>
      <c r="M725" s="38"/>
      <c r="N725" s="38"/>
    </row>
    <row r="726" spans="1:14" s="41" customFormat="1" ht="25" customHeight="1">
      <c r="A726" s="45"/>
      <c r="B726" s="44"/>
      <c r="C726" s="45"/>
      <c r="D726" s="46"/>
      <c r="E726" s="46"/>
      <c r="F726" s="46"/>
      <c r="H726" s="39"/>
      <c r="I726" s="40"/>
      <c r="J726" s="39"/>
      <c r="K726" s="38"/>
      <c r="L726" s="38"/>
      <c r="M726" s="38"/>
      <c r="N726" s="38"/>
    </row>
    <row r="727" spans="1:14" s="41" customFormat="1" ht="25" customHeight="1">
      <c r="A727" s="45"/>
      <c r="B727" s="44"/>
      <c r="C727" s="45"/>
      <c r="D727" s="46"/>
      <c r="E727" s="46"/>
      <c r="F727" s="46"/>
      <c r="H727" s="39"/>
      <c r="I727" s="40"/>
      <c r="J727" s="39"/>
      <c r="K727" s="38"/>
      <c r="L727" s="38"/>
      <c r="M727" s="38"/>
      <c r="N727" s="38"/>
    </row>
    <row r="728" spans="1:14" s="41" customFormat="1" ht="25" customHeight="1">
      <c r="A728" s="45"/>
      <c r="B728" s="44"/>
      <c r="C728" s="45"/>
      <c r="D728" s="46"/>
      <c r="E728" s="46"/>
      <c r="F728" s="46"/>
      <c r="H728" s="39"/>
      <c r="I728" s="40"/>
      <c r="J728" s="39"/>
      <c r="K728" s="38"/>
      <c r="L728" s="38"/>
      <c r="M728" s="38"/>
      <c r="N728" s="38"/>
    </row>
    <row r="729" spans="1:14" s="41" customFormat="1" ht="25" customHeight="1">
      <c r="A729" s="45"/>
      <c r="B729" s="44"/>
      <c r="C729" s="45"/>
      <c r="D729" s="46"/>
      <c r="E729" s="46"/>
      <c r="F729" s="46"/>
      <c r="H729" s="39"/>
      <c r="I729" s="40"/>
      <c r="J729" s="39"/>
      <c r="K729" s="38"/>
      <c r="L729" s="38"/>
      <c r="M729" s="38"/>
      <c r="N729" s="38"/>
    </row>
    <row r="730" spans="1:14" s="41" customFormat="1" ht="25" customHeight="1">
      <c r="A730" s="45"/>
      <c r="B730" s="44"/>
      <c r="C730" s="45"/>
      <c r="D730" s="46"/>
      <c r="E730" s="46"/>
      <c r="F730" s="46"/>
      <c r="H730" s="39"/>
      <c r="I730" s="40"/>
      <c r="J730" s="39"/>
      <c r="K730" s="38"/>
      <c r="L730" s="38"/>
      <c r="M730" s="38"/>
      <c r="N730" s="38"/>
    </row>
    <row r="731" spans="1:14" s="41" customFormat="1" ht="25" customHeight="1">
      <c r="A731" s="45"/>
      <c r="B731" s="44"/>
      <c r="C731" s="45"/>
      <c r="D731" s="46"/>
      <c r="E731" s="46"/>
      <c r="F731" s="46"/>
      <c r="H731" s="39"/>
      <c r="I731" s="40"/>
      <c r="J731" s="39"/>
      <c r="K731" s="38"/>
      <c r="L731" s="38"/>
      <c r="M731" s="38"/>
      <c r="N731" s="38"/>
    </row>
    <row r="732" spans="1:14" s="41" customFormat="1" ht="25" customHeight="1">
      <c r="A732" s="45"/>
      <c r="B732" s="44"/>
      <c r="C732" s="45"/>
      <c r="D732" s="46"/>
      <c r="E732" s="46"/>
      <c r="F732" s="46"/>
      <c r="H732" s="39"/>
      <c r="I732" s="40"/>
      <c r="J732" s="39"/>
      <c r="K732" s="38"/>
      <c r="L732" s="38"/>
      <c r="M732" s="38"/>
      <c r="N732" s="38"/>
    </row>
    <row r="733" spans="1:14" s="41" customFormat="1" ht="25" customHeight="1">
      <c r="A733" s="45"/>
      <c r="B733" s="44"/>
      <c r="C733" s="45"/>
      <c r="D733" s="46"/>
      <c r="E733" s="46"/>
      <c r="F733" s="46"/>
      <c r="H733" s="39"/>
      <c r="I733" s="40"/>
      <c r="J733" s="39"/>
      <c r="K733" s="38"/>
      <c r="L733" s="38"/>
      <c r="M733" s="38"/>
      <c r="N733" s="38"/>
    </row>
    <row r="734" spans="1:14" s="41" customFormat="1" ht="25" customHeight="1">
      <c r="A734" s="45"/>
      <c r="B734" s="44"/>
      <c r="C734" s="45"/>
      <c r="D734" s="46"/>
      <c r="E734" s="46"/>
      <c r="F734" s="46"/>
      <c r="H734" s="39"/>
      <c r="I734" s="40"/>
      <c r="J734" s="39"/>
      <c r="K734" s="38"/>
      <c r="L734" s="38"/>
      <c r="M734" s="38"/>
      <c r="N734" s="38"/>
    </row>
    <row r="735" spans="1:14" s="41" customFormat="1" ht="25" customHeight="1">
      <c r="A735" s="45"/>
      <c r="B735" s="44"/>
      <c r="C735" s="45"/>
      <c r="D735" s="46"/>
      <c r="E735" s="46"/>
      <c r="F735" s="46"/>
      <c r="H735" s="39"/>
      <c r="I735" s="40"/>
      <c r="J735" s="39"/>
      <c r="K735" s="38"/>
      <c r="L735" s="38"/>
      <c r="M735" s="38"/>
      <c r="N735" s="38"/>
    </row>
    <row r="736" spans="1:14" s="41" customFormat="1" ht="25" customHeight="1">
      <c r="A736" s="45"/>
      <c r="B736" s="44"/>
      <c r="C736" s="45"/>
      <c r="D736" s="46"/>
      <c r="E736" s="46"/>
      <c r="F736" s="46"/>
      <c r="H736" s="39"/>
      <c r="I736" s="40"/>
      <c r="J736" s="39"/>
      <c r="K736" s="38"/>
      <c r="L736" s="38"/>
      <c r="M736" s="38"/>
      <c r="N736" s="38"/>
    </row>
    <row r="737" spans="1:14" s="41" customFormat="1" ht="25" customHeight="1">
      <c r="A737" s="45"/>
      <c r="B737" s="44"/>
      <c r="C737" s="45"/>
      <c r="D737" s="46"/>
      <c r="E737" s="46"/>
      <c r="F737" s="46"/>
      <c r="H737" s="39"/>
      <c r="I737" s="40"/>
      <c r="J737" s="39"/>
      <c r="K737" s="38"/>
      <c r="L737" s="38"/>
      <c r="M737" s="38"/>
      <c r="N737" s="38"/>
    </row>
    <row r="738" spans="1:14" s="41" customFormat="1" ht="25" customHeight="1">
      <c r="A738" s="45"/>
      <c r="B738" s="44"/>
      <c r="C738" s="45"/>
      <c r="D738" s="46"/>
      <c r="E738" s="46"/>
      <c r="F738" s="46"/>
      <c r="H738" s="39"/>
      <c r="I738" s="40"/>
      <c r="J738" s="39"/>
      <c r="K738" s="38"/>
      <c r="L738" s="38"/>
      <c r="M738" s="38"/>
      <c r="N738" s="38"/>
    </row>
    <row r="739" spans="1:14" s="41" customFormat="1" ht="25" customHeight="1">
      <c r="A739" s="45"/>
      <c r="B739" s="44"/>
      <c r="C739" s="45"/>
      <c r="D739" s="46"/>
      <c r="E739" s="46"/>
      <c r="F739" s="46"/>
      <c r="H739" s="39"/>
      <c r="I739" s="40"/>
      <c r="J739" s="39"/>
      <c r="K739" s="38"/>
      <c r="L739" s="38"/>
      <c r="M739" s="38"/>
      <c r="N739" s="38"/>
    </row>
    <row r="740" spans="1:14" s="41" customFormat="1" ht="25" customHeight="1">
      <c r="A740" s="45"/>
      <c r="B740" s="44"/>
      <c r="C740" s="45"/>
      <c r="D740" s="46"/>
      <c r="E740" s="46"/>
      <c r="F740" s="46"/>
      <c r="H740" s="39"/>
      <c r="I740" s="40"/>
      <c r="J740" s="39"/>
      <c r="K740" s="38"/>
      <c r="L740" s="38"/>
      <c r="M740" s="38"/>
      <c r="N740" s="38"/>
    </row>
    <row r="741" spans="1:14" s="41" customFormat="1" ht="25" customHeight="1">
      <c r="A741" s="45"/>
      <c r="B741" s="44"/>
      <c r="C741" s="45"/>
      <c r="D741" s="46"/>
      <c r="E741" s="46"/>
      <c r="F741" s="46"/>
      <c r="H741" s="39"/>
      <c r="I741" s="40"/>
      <c r="J741" s="39"/>
      <c r="K741" s="38"/>
      <c r="L741" s="38"/>
      <c r="M741" s="38"/>
      <c r="N741" s="38"/>
    </row>
    <row r="742" spans="1:14" s="41" customFormat="1" ht="25" customHeight="1">
      <c r="A742" s="45"/>
      <c r="B742" s="44"/>
      <c r="C742" s="45"/>
      <c r="D742" s="46"/>
      <c r="E742" s="46"/>
      <c r="F742" s="46"/>
      <c r="H742" s="39"/>
      <c r="I742" s="40"/>
      <c r="J742" s="39"/>
      <c r="K742" s="38"/>
      <c r="L742" s="38"/>
      <c r="M742" s="38"/>
      <c r="N742" s="38"/>
    </row>
    <row r="743" spans="1:14" s="41" customFormat="1" ht="25" customHeight="1">
      <c r="A743" s="45"/>
      <c r="B743" s="44"/>
      <c r="C743" s="45"/>
      <c r="D743" s="46"/>
      <c r="E743" s="46"/>
      <c r="F743" s="46"/>
      <c r="H743" s="39"/>
      <c r="I743" s="40"/>
      <c r="J743" s="39"/>
      <c r="K743" s="38"/>
      <c r="L743" s="38"/>
      <c r="M743" s="38"/>
      <c r="N743" s="38"/>
    </row>
    <row r="744" spans="1:14" s="41" customFormat="1" ht="25" customHeight="1">
      <c r="A744" s="45"/>
      <c r="B744" s="44"/>
      <c r="C744" s="45"/>
      <c r="D744" s="46"/>
      <c r="E744" s="46"/>
      <c r="F744" s="46"/>
      <c r="H744" s="39"/>
      <c r="I744" s="40"/>
      <c r="J744" s="39"/>
      <c r="K744" s="38"/>
      <c r="L744" s="38"/>
      <c r="M744" s="38"/>
      <c r="N744" s="38"/>
    </row>
    <row r="745" spans="1:14" s="41" customFormat="1" ht="25" customHeight="1">
      <c r="A745" s="45"/>
      <c r="B745" s="44"/>
      <c r="C745" s="45"/>
      <c r="D745" s="46"/>
      <c r="E745" s="46"/>
      <c r="F745" s="46"/>
      <c r="H745" s="39"/>
      <c r="I745" s="40"/>
      <c r="J745" s="39"/>
      <c r="K745" s="38"/>
      <c r="L745" s="38"/>
      <c r="M745" s="38"/>
      <c r="N745" s="38"/>
    </row>
    <row r="746" spans="1:14" s="41" customFormat="1" ht="25" customHeight="1">
      <c r="A746" s="45"/>
      <c r="B746" s="44"/>
      <c r="C746" s="45"/>
      <c r="D746" s="46"/>
      <c r="E746" s="46"/>
      <c r="F746" s="46"/>
      <c r="H746" s="39"/>
      <c r="I746" s="40"/>
      <c r="J746" s="39"/>
      <c r="K746" s="38"/>
      <c r="L746" s="38"/>
      <c r="M746" s="38"/>
      <c r="N746" s="38"/>
    </row>
    <row r="747" spans="1:14" s="41" customFormat="1" ht="25" customHeight="1">
      <c r="A747" s="45"/>
      <c r="B747" s="44"/>
      <c r="C747" s="45"/>
      <c r="D747" s="46"/>
      <c r="E747" s="46"/>
      <c r="F747" s="46"/>
      <c r="H747" s="39"/>
      <c r="I747" s="40"/>
      <c r="J747" s="39"/>
      <c r="K747" s="38"/>
      <c r="L747" s="38"/>
      <c r="M747" s="38"/>
      <c r="N747" s="38"/>
    </row>
    <row r="748" spans="1:14" s="41" customFormat="1" ht="25" customHeight="1">
      <c r="A748" s="45"/>
      <c r="B748" s="44"/>
      <c r="C748" s="45"/>
      <c r="D748" s="46"/>
      <c r="E748" s="46"/>
      <c r="F748" s="46"/>
      <c r="H748" s="39"/>
      <c r="I748" s="40"/>
      <c r="J748" s="39"/>
      <c r="K748" s="38"/>
      <c r="L748" s="38"/>
      <c r="M748" s="38"/>
      <c r="N748" s="38"/>
    </row>
    <row r="749" spans="1:14" s="41" customFormat="1" ht="25" customHeight="1">
      <c r="A749" s="45"/>
      <c r="B749" s="44"/>
      <c r="C749" s="45"/>
      <c r="D749" s="46"/>
      <c r="E749" s="46"/>
      <c r="F749" s="46"/>
      <c r="H749" s="39"/>
      <c r="I749" s="40"/>
      <c r="J749" s="39"/>
      <c r="K749" s="38"/>
      <c r="L749" s="38"/>
      <c r="M749" s="38"/>
      <c r="N749" s="38"/>
    </row>
    <row r="750" spans="1:14" s="41" customFormat="1" ht="25" customHeight="1">
      <c r="A750" s="45"/>
      <c r="B750" s="44"/>
      <c r="C750" s="45"/>
      <c r="D750" s="46"/>
      <c r="E750" s="46"/>
      <c r="F750" s="46"/>
      <c r="H750" s="39"/>
      <c r="I750" s="40"/>
      <c r="J750" s="39"/>
      <c r="K750" s="38"/>
      <c r="L750" s="38"/>
      <c r="M750" s="38"/>
      <c r="N750" s="38"/>
    </row>
    <row r="751" spans="1:14" s="41" customFormat="1" ht="25" customHeight="1">
      <c r="A751" s="45"/>
      <c r="B751" s="44"/>
      <c r="C751" s="45"/>
      <c r="D751" s="46"/>
      <c r="E751" s="46"/>
      <c r="F751" s="46"/>
      <c r="H751" s="39"/>
      <c r="I751" s="40"/>
      <c r="J751" s="39"/>
      <c r="K751" s="38"/>
      <c r="L751" s="38"/>
      <c r="M751" s="38"/>
      <c r="N751" s="38"/>
    </row>
    <row r="752" spans="1:14" s="41" customFormat="1" ht="25" customHeight="1">
      <c r="A752" s="45"/>
      <c r="B752" s="44"/>
      <c r="C752" s="45"/>
      <c r="D752" s="46"/>
      <c r="E752" s="46"/>
      <c r="F752" s="46"/>
      <c r="H752" s="39"/>
      <c r="I752" s="40"/>
      <c r="J752" s="39"/>
      <c r="K752" s="38"/>
      <c r="L752" s="38"/>
      <c r="M752" s="38"/>
      <c r="N752" s="38"/>
    </row>
    <row r="753" spans="1:14" s="41" customFormat="1" ht="25" customHeight="1">
      <c r="A753" s="45"/>
      <c r="B753" s="44"/>
      <c r="C753" s="45"/>
      <c r="D753" s="46"/>
      <c r="E753" s="46"/>
      <c r="F753" s="46"/>
      <c r="H753" s="39"/>
      <c r="I753" s="40"/>
      <c r="J753" s="39"/>
      <c r="K753" s="38"/>
      <c r="L753" s="38"/>
      <c r="M753" s="38"/>
      <c r="N753" s="38"/>
    </row>
    <row r="754" spans="1:14" s="41" customFormat="1" ht="25" customHeight="1">
      <c r="A754" s="45"/>
      <c r="B754" s="44"/>
      <c r="C754" s="45"/>
      <c r="D754" s="46"/>
      <c r="E754" s="46"/>
      <c r="F754" s="46"/>
      <c r="H754" s="39"/>
      <c r="I754" s="40"/>
      <c r="J754" s="39"/>
      <c r="K754" s="38"/>
      <c r="L754" s="38"/>
      <c r="M754" s="38"/>
      <c r="N754" s="38"/>
    </row>
    <row r="755" spans="1:14" s="41" customFormat="1" ht="25" customHeight="1">
      <c r="A755" s="45"/>
      <c r="B755" s="44"/>
      <c r="C755" s="45"/>
      <c r="D755" s="46"/>
      <c r="E755" s="46"/>
      <c r="F755" s="46"/>
      <c r="H755" s="39"/>
      <c r="I755" s="40"/>
      <c r="J755" s="39"/>
      <c r="K755" s="38"/>
      <c r="L755" s="38"/>
      <c r="M755" s="38"/>
      <c r="N755" s="38"/>
    </row>
    <row r="756" spans="1:14" s="41" customFormat="1" ht="25" customHeight="1">
      <c r="A756" s="45"/>
      <c r="B756" s="44"/>
      <c r="C756" s="45"/>
      <c r="D756" s="46"/>
      <c r="E756" s="46"/>
      <c r="F756" s="46"/>
      <c r="H756" s="39"/>
      <c r="I756" s="40"/>
      <c r="J756" s="39"/>
      <c r="K756" s="38"/>
      <c r="L756" s="38"/>
      <c r="M756" s="38"/>
      <c r="N756" s="38"/>
    </row>
    <row r="757" spans="1:14" s="41" customFormat="1" ht="25" customHeight="1">
      <c r="A757" s="45"/>
      <c r="B757" s="44"/>
      <c r="C757" s="45"/>
      <c r="D757" s="46"/>
      <c r="E757" s="46"/>
      <c r="F757" s="46"/>
      <c r="H757" s="39"/>
      <c r="I757" s="40"/>
      <c r="J757" s="39"/>
      <c r="K757" s="38"/>
      <c r="L757" s="38"/>
      <c r="M757" s="38"/>
      <c r="N757" s="38"/>
    </row>
    <row r="758" spans="1:14" s="41" customFormat="1" ht="25" customHeight="1">
      <c r="A758" s="45"/>
      <c r="B758" s="44"/>
      <c r="C758" s="45"/>
      <c r="D758" s="46"/>
      <c r="E758" s="46"/>
      <c r="F758" s="46"/>
      <c r="H758" s="39"/>
      <c r="I758" s="40"/>
      <c r="J758" s="39"/>
      <c r="K758" s="38"/>
      <c r="L758" s="38"/>
      <c r="M758" s="38"/>
      <c r="N758" s="38"/>
    </row>
    <row r="759" spans="1:14" s="41" customFormat="1" ht="25" customHeight="1">
      <c r="A759" s="45"/>
      <c r="B759" s="44"/>
      <c r="C759" s="45"/>
      <c r="D759" s="46"/>
      <c r="E759" s="46"/>
      <c r="F759" s="46"/>
      <c r="H759" s="39"/>
      <c r="I759" s="40"/>
      <c r="J759" s="39"/>
      <c r="K759" s="38"/>
      <c r="L759" s="38"/>
      <c r="M759" s="38"/>
      <c r="N759" s="38"/>
    </row>
    <row r="760" spans="1:14" s="41" customFormat="1" ht="25" customHeight="1">
      <c r="A760" s="45"/>
      <c r="B760" s="44"/>
      <c r="C760" s="45"/>
      <c r="D760" s="46"/>
      <c r="E760" s="46"/>
      <c r="F760" s="46"/>
      <c r="H760" s="39"/>
      <c r="I760" s="40"/>
      <c r="J760" s="39"/>
      <c r="K760" s="38"/>
      <c r="L760" s="38"/>
      <c r="M760" s="38"/>
      <c r="N760" s="38"/>
    </row>
    <row r="761" spans="1:14" s="41" customFormat="1" ht="25" customHeight="1">
      <c r="A761" s="45"/>
      <c r="B761" s="44"/>
      <c r="C761" s="45"/>
      <c r="D761" s="46"/>
      <c r="E761" s="46"/>
      <c r="F761" s="46"/>
      <c r="H761" s="39"/>
      <c r="I761" s="40"/>
      <c r="J761" s="39"/>
      <c r="K761" s="38"/>
      <c r="L761" s="38"/>
      <c r="M761" s="38"/>
      <c r="N761" s="38"/>
    </row>
    <row r="762" spans="1:14" s="41" customFormat="1" ht="25" customHeight="1">
      <c r="A762" s="45"/>
      <c r="B762" s="44"/>
      <c r="C762" s="45"/>
      <c r="D762" s="46"/>
      <c r="E762" s="46"/>
      <c r="F762" s="46"/>
      <c r="H762" s="39"/>
      <c r="I762" s="40"/>
      <c r="J762" s="39"/>
      <c r="K762" s="38"/>
      <c r="L762" s="38"/>
      <c r="M762" s="38"/>
      <c r="N762" s="38"/>
    </row>
    <row r="763" spans="1:14" s="41" customFormat="1" ht="25" customHeight="1">
      <c r="A763" s="45"/>
      <c r="B763" s="44"/>
      <c r="C763" s="45"/>
      <c r="D763" s="46"/>
      <c r="E763" s="46"/>
      <c r="F763" s="46"/>
      <c r="H763" s="39"/>
      <c r="I763" s="40"/>
      <c r="J763" s="39"/>
      <c r="K763" s="38"/>
      <c r="L763" s="38"/>
      <c r="M763" s="38"/>
      <c r="N763" s="38"/>
    </row>
    <row r="764" spans="1:14" s="41" customFormat="1" ht="25" customHeight="1">
      <c r="A764" s="45"/>
      <c r="B764" s="44"/>
      <c r="C764" s="45"/>
      <c r="D764" s="46"/>
      <c r="E764" s="46"/>
      <c r="F764" s="46"/>
      <c r="H764" s="39"/>
      <c r="I764" s="40"/>
      <c r="J764" s="39"/>
      <c r="K764" s="38"/>
      <c r="L764" s="38"/>
      <c r="M764" s="38"/>
      <c r="N764" s="38"/>
    </row>
    <row r="765" spans="1:14" s="41" customFormat="1" ht="25" customHeight="1">
      <c r="A765" s="45"/>
      <c r="B765" s="44"/>
      <c r="C765" s="45"/>
      <c r="D765" s="46"/>
      <c r="E765" s="46"/>
      <c r="F765" s="46"/>
      <c r="H765" s="39"/>
      <c r="I765" s="40"/>
      <c r="J765" s="39"/>
      <c r="K765" s="38"/>
      <c r="L765" s="38"/>
      <c r="M765" s="38"/>
      <c r="N765" s="38"/>
    </row>
    <row r="766" spans="1:14" s="41" customFormat="1" ht="25" customHeight="1">
      <c r="A766" s="45"/>
      <c r="B766" s="44"/>
      <c r="C766" s="45"/>
      <c r="D766" s="46"/>
      <c r="E766" s="46"/>
      <c r="F766" s="46"/>
      <c r="H766" s="39"/>
      <c r="I766" s="40"/>
      <c r="J766" s="39"/>
      <c r="K766" s="38"/>
      <c r="L766" s="38"/>
      <c r="M766" s="38"/>
      <c r="N766" s="38"/>
    </row>
    <row r="767" spans="1:14" s="41" customFormat="1" ht="25" customHeight="1">
      <c r="A767" s="45"/>
      <c r="B767" s="44"/>
      <c r="C767" s="45"/>
      <c r="D767" s="46"/>
      <c r="E767" s="46"/>
      <c r="F767" s="46"/>
      <c r="H767" s="39"/>
      <c r="I767" s="40"/>
      <c r="J767" s="39"/>
      <c r="K767" s="38"/>
      <c r="L767" s="38"/>
      <c r="M767" s="38"/>
      <c r="N767" s="38"/>
    </row>
    <row r="768" spans="1:14" s="41" customFormat="1" ht="25" customHeight="1">
      <c r="A768" s="45"/>
      <c r="B768" s="44"/>
      <c r="C768" s="45"/>
      <c r="D768" s="46"/>
      <c r="E768" s="46"/>
      <c r="F768" s="46"/>
      <c r="H768" s="39"/>
      <c r="I768" s="40"/>
      <c r="J768" s="39"/>
      <c r="K768" s="38"/>
      <c r="L768" s="38"/>
      <c r="M768" s="38"/>
      <c r="N768" s="38"/>
    </row>
    <row r="769" spans="1:14" s="41" customFormat="1" ht="25" customHeight="1">
      <c r="A769" s="45"/>
      <c r="B769" s="44"/>
      <c r="C769" s="45"/>
      <c r="D769" s="46"/>
      <c r="E769" s="46"/>
      <c r="F769" s="46"/>
      <c r="H769" s="39"/>
      <c r="I769" s="40"/>
      <c r="J769" s="39"/>
      <c r="K769" s="38"/>
      <c r="L769" s="38"/>
      <c r="M769" s="38"/>
      <c r="N769" s="38"/>
    </row>
    <row r="770" spans="1:14" s="41" customFormat="1" ht="25" customHeight="1">
      <c r="A770" s="45"/>
      <c r="B770" s="44"/>
      <c r="C770" s="45"/>
      <c r="D770" s="46"/>
      <c r="E770" s="46"/>
      <c r="F770" s="46"/>
      <c r="H770" s="39"/>
      <c r="I770" s="40"/>
      <c r="J770" s="39"/>
      <c r="K770" s="38"/>
      <c r="L770" s="38"/>
      <c r="M770" s="38"/>
      <c r="N770" s="38"/>
    </row>
    <row r="771" spans="1:14" s="41" customFormat="1" ht="25" customHeight="1">
      <c r="A771" s="45"/>
      <c r="B771" s="44"/>
      <c r="C771" s="45"/>
      <c r="D771" s="46"/>
      <c r="E771" s="46"/>
      <c r="F771" s="46"/>
      <c r="H771" s="39"/>
      <c r="I771" s="40"/>
      <c r="J771" s="39"/>
      <c r="K771" s="38"/>
      <c r="L771" s="38"/>
      <c r="M771" s="38"/>
      <c r="N771" s="38"/>
    </row>
    <row r="772" spans="1:14" s="41" customFormat="1" ht="25" customHeight="1">
      <c r="A772" s="45"/>
      <c r="B772" s="44"/>
      <c r="C772" s="45"/>
      <c r="D772" s="46"/>
      <c r="E772" s="46"/>
      <c r="F772" s="46"/>
      <c r="H772" s="39"/>
      <c r="I772" s="40"/>
      <c r="J772" s="39"/>
      <c r="K772" s="38"/>
      <c r="L772" s="38"/>
      <c r="M772" s="38"/>
      <c r="N772" s="38"/>
    </row>
    <row r="773" spans="1:14" s="41" customFormat="1" ht="25" customHeight="1">
      <c r="A773" s="45"/>
      <c r="B773" s="44"/>
      <c r="C773" s="45"/>
      <c r="D773" s="46"/>
      <c r="E773" s="46"/>
      <c r="F773" s="46"/>
      <c r="H773" s="39"/>
      <c r="I773" s="40"/>
      <c r="J773" s="39"/>
      <c r="K773" s="38"/>
      <c r="L773" s="38"/>
      <c r="M773" s="38"/>
      <c r="N773" s="38"/>
    </row>
    <row r="774" spans="1:14" s="41" customFormat="1" ht="25" customHeight="1">
      <c r="A774" s="45"/>
      <c r="B774" s="44"/>
      <c r="C774" s="45"/>
      <c r="D774" s="46"/>
      <c r="E774" s="46"/>
      <c r="F774" s="46"/>
      <c r="H774" s="39"/>
      <c r="I774" s="40"/>
      <c r="J774" s="39"/>
      <c r="K774" s="38"/>
      <c r="L774" s="38"/>
      <c r="M774" s="38"/>
      <c r="N774" s="38"/>
    </row>
    <row r="775" spans="1:14" s="41" customFormat="1" ht="25" customHeight="1">
      <c r="A775" s="45"/>
      <c r="B775" s="44"/>
      <c r="C775" s="45"/>
      <c r="D775" s="46"/>
      <c r="E775" s="46"/>
      <c r="F775" s="46"/>
      <c r="H775" s="39"/>
      <c r="I775" s="40"/>
      <c r="J775" s="39"/>
      <c r="K775" s="38"/>
      <c r="L775" s="38"/>
      <c r="M775" s="38"/>
      <c r="N775" s="38"/>
    </row>
    <row r="776" spans="1:14" s="41" customFormat="1" ht="25" customHeight="1">
      <c r="A776" s="45"/>
      <c r="B776" s="44"/>
      <c r="C776" s="45"/>
      <c r="D776" s="46"/>
      <c r="E776" s="46"/>
      <c r="F776" s="46"/>
      <c r="H776" s="39"/>
      <c r="I776" s="40"/>
      <c r="J776" s="39"/>
      <c r="K776" s="38"/>
      <c r="L776" s="38"/>
      <c r="M776" s="38"/>
      <c r="N776" s="38"/>
    </row>
    <row r="777" spans="1:14" s="41" customFormat="1" ht="25" customHeight="1">
      <c r="A777" s="45"/>
      <c r="B777" s="44"/>
      <c r="C777" s="45"/>
      <c r="D777" s="46"/>
      <c r="E777" s="46"/>
      <c r="F777" s="46"/>
      <c r="H777" s="39"/>
      <c r="I777" s="40"/>
      <c r="J777" s="39"/>
      <c r="K777" s="38"/>
      <c r="L777" s="38"/>
      <c r="M777" s="38"/>
      <c r="N777" s="38"/>
    </row>
    <row r="778" spans="1:14" s="41" customFormat="1" ht="25" customHeight="1">
      <c r="A778" s="45"/>
      <c r="B778" s="44"/>
      <c r="C778" s="45"/>
      <c r="D778" s="46"/>
      <c r="E778" s="46"/>
      <c r="F778" s="46"/>
      <c r="H778" s="39"/>
      <c r="I778" s="40"/>
      <c r="J778" s="39"/>
      <c r="K778" s="38"/>
      <c r="L778" s="38"/>
      <c r="M778" s="38"/>
      <c r="N778" s="38"/>
    </row>
    <row r="779" spans="1:14" s="41" customFormat="1" ht="25" customHeight="1">
      <c r="A779" s="45"/>
      <c r="B779" s="44"/>
      <c r="C779" s="45"/>
      <c r="D779" s="46"/>
      <c r="E779" s="46"/>
      <c r="F779" s="46"/>
      <c r="H779" s="39"/>
      <c r="I779" s="40"/>
      <c r="J779" s="39"/>
      <c r="K779" s="38"/>
      <c r="L779" s="38"/>
      <c r="M779" s="38"/>
      <c r="N779" s="38"/>
    </row>
    <row r="780" spans="1:14" s="41" customFormat="1" ht="25" customHeight="1">
      <c r="A780" s="45"/>
      <c r="B780" s="44"/>
      <c r="C780" s="45"/>
      <c r="D780" s="46"/>
      <c r="E780" s="46"/>
      <c r="F780" s="46"/>
      <c r="H780" s="39"/>
      <c r="I780" s="40"/>
      <c r="J780" s="39"/>
      <c r="K780" s="38"/>
      <c r="L780" s="38"/>
      <c r="M780" s="38"/>
      <c r="N780" s="38"/>
    </row>
    <row r="781" spans="1:14" s="41" customFormat="1" ht="25" customHeight="1">
      <c r="A781" s="45"/>
      <c r="B781" s="44"/>
      <c r="C781" s="45"/>
      <c r="D781" s="46"/>
      <c r="E781" s="46"/>
      <c r="F781" s="46"/>
      <c r="H781" s="39"/>
      <c r="I781" s="40"/>
      <c r="J781" s="39"/>
      <c r="K781" s="38"/>
      <c r="L781" s="38"/>
      <c r="M781" s="38"/>
      <c r="N781" s="38"/>
    </row>
    <row r="782" spans="1:14" s="41" customFormat="1" ht="25" customHeight="1">
      <c r="A782" s="45"/>
      <c r="B782" s="44"/>
      <c r="C782" s="45"/>
      <c r="D782" s="46"/>
      <c r="E782" s="46"/>
      <c r="F782" s="46"/>
      <c r="H782" s="39"/>
      <c r="I782" s="40"/>
      <c r="J782" s="39"/>
      <c r="K782" s="38"/>
      <c r="L782" s="38"/>
      <c r="M782" s="38"/>
      <c r="N782" s="38"/>
    </row>
    <row r="783" spans="1:14" s="41" customFormat="1" ht="25" customHeight="1">
      <c r="A783" s="45"/>
      <c r="B783" s="44"/>
      <c r="C783" s="45"/>
      <c r="D783" s="46"/>
      <c r="E783" s="46"/>
      <c r="F783" s="46"/>
      <c r="H783" s="39"/>
      <c r="I783" s="40"/>
      <c r="J783" s="39"/>
      <c r="K783" s="38"/>
      <c r="L783" s="38"/>
      <c r="M783" s="38"/>
      <c r="N783" s="38"/>
    </row>
    <row r="784" spans="1:14" s="41" customFormat="1" ht="25" customHeight="1">
      <c r="A784" s="45"/>
      <c r="B784" s="44"/>
      <c r="C784" s="45"/>
      <c r="D784" s="46"/>
      <c r="E784" s="46"/>
      <c r="F784" s="46"/>
      <c r="H784" s="39"/>
      <c r="I784" s="40"/>
      <c r="J784" s="39"/>
      <c r="K784" s="38"/>
      <c r="L784" s="38"/>
      <c r="M784" s="38"/>
      <c r="N784" s="38"/>
    </row>
    <row r="785" spans="1:14" s="41" customFormat="1" ht="25" customHeight="1">
      <c r="A785" s="45"/>
      <c r="B785" s="44"/>
      <c r="C785" s="45"/>
      <c r="D785" s="46"/>
      <c r="E785" s="46"/>
      <c r="F785" s="46"/>
      <c r="H785" s="39"/>
      <c r="I785" s="40"/>
      <c r="J785" s="39"/>
      <c r="K785" s="38"/>
      <c r="L785" s="38"/>
      <c r="M785" s="38"/>
      <c r="N785" s="38"/>
    </row>
    <row r="786" spans="1:14" s="41" customFormat="1" ht="25" customHeight="1">
      <c r="A786" s="45"/>
      <c r="B786" s="44"/>
      <c r="C786" s="45"/>
      <c r="D786" s="46"/>
      <c r="E786" s="46"/>
      <c r="F786" s="46"/>
      <c r="H786" s="39"/>
      <c r="I786" s="40"/>
      <c r="J786" s="39"/>
      <c r="K786" s="38"/>
      <c r="L786" s="38"/>
      <c r="M786" s="38"/>
      <c r="N786" s="38"/>
    </row>
    <row r="787" spans="1:14" s="41" customFormat="1" ht="25" customHeight="1">
      <c r="A787" s="45"/>
      <c r="B787" s="44"/>
      <c r="C787" s="45"/>
      <c r="D787" s="46"/>
      <c r="E787" s="46"/>
      <c r="F787" s="46"/>
      <c r="H787" s="39"/>
      <c r="I787" s="40"/>
      <c r="J787" s="39"/>
      <c r="K787" s="38"/>
      <c r="L787" s="38"/>
      <c r="M787" s="38"/>
      <c r="N787" s="38"/>
    </row>
    <row r="788" spans="1:14" s="41" customFormat="1" ht="25" customHeight="1">
      <c r="A788" s="45"/>
      <c r="B788" s="44"/>
      <c r="C788" s="45"/>
      <c r="D788" s="46"/>
      <c r="E788" s="46"/>
      <c r="F788" s="46"/>
      <c r="H788" s="39"/>
      <c r="I788" s="40"/>
      <c r="J788" s="39"/>
      <c r="K788" s="38"/>
      <c r="L788" s="38"/>
      <c r="M788" s="38"/>
      <c r="N788" s="38"/>
    </row>
    <row r="789" spans="1:14" s="41" customFormat="1" ht="25" customHeight="1">
      <c r="A789" s="45"/>
      <c r="B789" s="44"/>
      <c r="C789" s="45"/>
      <c r="D789" s="46"/>
      <c r="E789" s="46"/>
      <c r="F789" s="46"/>
      <c r="H789" s="39"/>
      <c r="I789" s="40"/>
      <c r="J789" s="39"/>
      <c r="K789" s="38"/>
      <c r="L789" s="38"/>
      <c r="M789" s="38"/>
      <c r="N789" s="38"/>
    </row>
    <row r="790" spans="1:14" s="41" customFormat="1" ht="25" customHeight="1">
      <c r="A790" s="45"/>
      <c r="B790" s="44"/>
      <c r="C790" s="45"/>
      <c r="D790" s="46"/>
      <c r="E790" s="46"/>
      <c r="F790" s="46"/>
      <c r="H790" s="39"/>
      <c r="I790" s="40"/>
      <c r="J790" s="39"/>
      <c r="K790" s="38"/>
      <c r="L790" s="38"/>
      <c r="M790" s="38"/>
      <c r="N790" s="38"/>
    </row>
    <row r="791" spans="1:14" s="41" customFormat="1" ht="25" customHeight="1">
      <c r="A791" s="45"/>
      <c r="B791" s="44"/>
      <c r="C791" s="45"/>
      <c r="D791" s="46"/>
      <c r="E791" s="46"/>
      <c r="F791" s="46"/>
      <c r="H791" s="39"/>
      <c r="I791" s="40"/>
      <c r="J791" s="39"/>
      <c r="K791" s="38"/>
      <c r="L791" s="38"/>
      <c r="M791" s="38"/>
      <c r="N791" s="38"/>
    </row>
    <row r="792" spans="1:14" s="41" customFormat="1" ht="25" customHeight="1">
      <c r="A792" s="45"/>
      <c r="B792" s="44"/>
      <c r="C792" s="45"/>
      <c r="D792" s="46"/>
      <c r="E792" s="46"/>
      <c r="F792" s="46"/>
      <c r="H792" s="39"/>
      <c r="I792" s="40"/>
      <c r="J792" s="39"/>
      <c r="K792" s="38"/>
      <c r="L792" s="38"/>
      <c r="M792" s="38"/>
      <c r="N792" s="38"/>
    </row>
    <row r="793" spans="1:14" s="41" customFormat="1" ht="25" customHeight="1">
      <c r="A793" s="45"/>
      <c r="B793" s="44"/>
      <c r="C793" s="45"/>
      <c r="D793" s="46"/>
      <c r="E793" s="46"/>
      <c r="F793" s="46"/>
      <c r="H793" s="39"/>
      <c r="I793" s="40"/>
      <c r="J793" s="39"/>
      <c r="K793" s="38"/>
      <c r="L793" s="38"/>
      <c r="M793" s="38"/>
      <c r="N793" s="38"/>
    </row>
    <row r="794" spans="1:14" s="41" customFormat="1" ht="25" customHeight="1">
      <c r="A794" s="45"/>
      <c r="B794" s="44"/>
      <c r="C794" s="45"/>
      <c r="D794" s="46"/>
      <c r="E794" s="46"/>
      <c r="F794" s="46"/>
      <c r="H794" s="39"/>
      <c r="I794" s="40"/>
      <c r="J794" s="39"/>
      <c r="K794" s="38"/>
      <c r="L794" s="38"/>
      <c r="M794" s="38"/>
      <c r="N794" s="38"/>
    </row>
    <row r="795" spans="1:14" s="41" customFormat="1" ht="25" customHeight="1">
      <c r="A795" s="45"/>
      <c r="B795" s="44"/>
      <c r="C795" s="45"/>
      <c r="D795" s="46"/>
      <c r="E795" s="46"/>
      <c r="F795" s="46"/>
      <c r="H795" s="39"/>
      <c r="I795" s="40"/>
      <c r="J795" s="39"/>
      <c r="K795" s="38"/>
      <c r="L795" s="38"/>
      <c r="M795" s="38"/>
      <c r="N795" s="38"/>
    </row>
    <row r="796" spans="1:14" s="41" customFormat="1" ht="25" customHeight="1">
      <c r="A796" s="45"/>
      <c r="B796" s="44"/>
      <c r="C796" s="45"/>
      <c r="D796" s="46"/>
      <c r="E796" s="46"/>
      <c r="F796" s="46"/>
      <c r="H796" s="39"/>
      <c r="I796" s="40"/>
      <c r="J796" s="39"/>
      <c r="K796" s="38"/>
      <c r="L796" s="38"/>
      <c r="M796" s="38"/>
      <c r="N796" s="38"/>
    </row>
    <row r="797" spans="1:14" s="41" customFormat="1" ht="25" customHeight="1">
      <c r="A797" s="45"/>
      <c r="B797" s="44"/>
      <c r="C797" s="45"/>
      <c r="D797" s="46"/>
      <c r="E797" s="46"/>
      <c r="F797" s="46"/>
      <c r="H797" s="39"/>
      <c r="I797" s="40"/>
      <c r="J797" s="39"/>
      <c r="K797" s="38"/>
      <c r="L797" s="38"/>
      <c r="M797" s="38"/>
      <c r="N797" s="38"/>
    </row>
    <row r="798" spans="1:14" s="41" customFormat="1" ht="25" customHeight="1">
      <c r="A798" s="45"/>
      <c r="B798" s="44"/>
      <c r="C798" s="45"/>
      <c r="D798" s="46"/>
      <c r="E798" s="46"/>
      <c r="F798" s="46"/>
      <c r="H798" s="39"/>
      <c r="I798" s="40"/>
      <c r="J798" s="39"/>
      <c r="K798" s="38"/>
      <c r="L798" s="38"/>
      <c r="M798" s="38"/>
      <c r="N798" s="38"/>
    </row>
    <row r="799" spans="1:14" s="41" customFormat="1" ht="25" customHeight="1">
      <c r="A799" s="45"/>
      <c r="B799" s="44"/>
      <c r="C799" s="45"/>
      <c r="D799" s="46"/>
      <c r="E799" s="46"/>
      <c r="F799" s="46"/>
      <c r="H799" s="39"/>
      <c r="I799" s="40"/>
      <c r="J799" s="39"/>
      <c r="K799" s="38"/>
      <c r="L799" s="38"/>
      <c r="M799" s="38"/>
      <c r="N799" s="38"/>
    </row>
    <row r="800" spans="1:14" s="41" customFormat="1" ht="25" customHeight="1">
      <c r="A800" s="45"/>
      <c r="B800" s="44"/>
      <c r="C800" s="45"/>
      <c r="D800" s="46"/>
      <c r="E800" s="46"/>
      <c r="F800" s="46"/>
      <c r="H800" s="39"/>
      <c r="I800" s="40"/>
      <c r="J800" s="39"/>
      <c r="K800" s="38"/>
      <c r="L800" s="38"/>
      <c r="M800" s="38"/>
      <c r="N800" s="38"/>
    </row>
    <row r="801" spans="1:14" s="41" customFormat="1" ht="25" customHeight="1">
      <c r="A801" s="45"/>
      <c r="B801" s="44"/>
      <c r="C801" s="45"/>
      <c r="D801" s="46"/>
      <c r="E801" s="46"/>
      <c r="F801" s="46"/>
      <c r="H801" s="39"/>
      <c r="I801" s="40"/>
      <c r="J801" s="39"/>
      <c r="K801" s="38"/>
      <c r="L801" s="38"/>
      <c r="M801" s="38"/>
      <c r="N801" s="38"/>
    </row>
    <row r="802" spans="1:14" s="41" customFormat="1" ht="25" customHeight="1">
      <c r="A802" s="45"/>
      <c r="B802" s="44"/>
      <c r="C802" s="45"/>
      <c r="D802" s="46"/>
      <c r="E802" s="46"/>
      <c r="F802" s="46"/>
      <c r="H802" s="39"/>
      <c r="I802" s="40"/>
      <c r="J802" s="39"/>
      <c r="K802" s="38"/>
      <c r="L802" s="38"/>
      <c r="M802" s="38"/>
      <c r="N802" s="38"/>
    </row>
    <row r="803" spans="1:14" s="41" customFormat="1" ht="25" customHeight="1">
      <c r="A803" s="45"/>
      <c r="B803" s="44"/>
      <c r="C803" s="45"/>
      <c r="D803" s="46"/>
      <c r="E803" s="46"/>
      <c r="F803" s="46"/>
      <c r="H803" s="39"/>
      <c r="I803" s="40"/>
      <c r="J803" s="39"/>
      <c r="K803" s="38"/>
      <c r="L803" s="38"/>
      <c r="M803" s="38"/>
      <c r="N803" s="38"/>
    </row>
    <row r="804" spans="1:14" s="41" customFormat="1" ht="25" customHeight="1">
      <c r="A804" s="45"/>
      <c r="B804" s="44"/>
      <c r="C804" s="45"/>
      <c r="D804" s="46"/>
      <c r="E804" s="46"/>
      <c r="F804" s="46"/>
      <c r="H804" s="39"/>
      <c r="I804" s="40"/>
      <c r="J804" s="39"/>
      <c r="K804" s="38"/>
      <c r="L804" s="38"/>
      <c r="M804" s="38"/>
      <c r="N804" s="38"/>
    </row>
    <row r="805" spans="1:14" s="41" customFormat="1" ht="25" customHeight="1">
      <c r="A805" s="45"/>
      <c r="B805" s="44"/>
      <c r="C805" s="45"/>
      <c r="D805" s="46"/>
      <c r="E805" s="46"/>
      <c r="F805" s="46"/>
      <c r="H805" s="39"/>
      <c r="I805" s="40"/>
      <c r="J805" s="39"/>
      <c r="K805" s="38"/>
      <c r="L805" s="38"/>
      <c r="M805" s="38"/>
      <c r="N805" s="38"/>
    </row>
    <row r="806" spans="1:14" s="41" customFormat="1" ht="25" customHeight="1">
      <c r="A806" s="45"/>
      <c r="B806" s="44"/>
      <c r="C806" s="45"/>
      <c r="D806" s="46"/>
      <c r="E806" s="46"/>
      <c r="F806" s="46"/>
      <c r="H806" s="39"/>
      <c r="I806" s="40"/>
      <c r="J806" s="39"/>
      <c r="K806" s="38"/>
      <c r="L806" s="38"/>
      <c r="M806" s="38"/>
      <c r="N806" s="38"/>
    </row>
    <row r="807" spans="1:14" s="41" customFormat="1" ht="25" customHeight="1">
      <c r="A807" s="45"/>
      <c r="B807" s="44"/>
      <c r="C807" s="45"/>
      <c r="D807" s="46"/>
      <c r="E807" s="46"/>
      <c r="F807" s="46"/>
      <c r="H807" s="39"/>
      <c r="I807" s="40"/>
      <c r="J807" s="39"/>
      <c r="K807" s="38"/>
      <c r="L807" s="38"/>
      <c r="M807" s="38"/>
      <c r="N807" s="38"/>
    </row>
    <row r="808" spans="1:14" s="41" customFormat="1" ht="25" customHeight="1">
      <c r="A808" s="45"/>
      <c r="B808" s="44"/>
      <c r="C808" s="45"/>
      <c r="D808" s="46"/>
      <c r="E808" s="46"/>
      <c r="F808" s="46"/>
      <c r="H808" s="39"/>
      <c r="I808" s="40"/>
      <c r="J808" s="39"/>
      <c r="K808" s="38"/>
      <c r="L808" s="38"/>
      <c r="M808" s="38"/>
      <c r="N808" s="38"/>
    </row>
    <row r="809" spans="1:14" s="41" customFormat="1" ht="25" customHeight="1">
      <c r="A809" s="45"/>
      <c r="B809" s="44"/>
      <c r="C809" s="45"/>
      <c r="D809" s="46"/>
      <c r="E809" s="46"/>
      <c r="F809" s="46"/>
      <c r="H809" s="39"/>
      <c r="I809" s="40"/>
      <c r="J809" s="39"/>
      <c r="K809" s="38"/>
      <c r="L809" s="38"/>
      <c r="M809" s="38"/>
      <c r="N809" s="38"/>
    </row>
    <row r="810" spans="1:14" s="41" customFormat="1" ht="25" customHeight="1">
      <c r="A810" s="45"/>
      <c r="B810" s="44"/>
      <c r="C810" s="45"/>
      <c r="D810" s="46"/>
      <c r="E810" s="46"/>
      <c r="F810" s="46"/>
      <c r="H810" s="39"/>
      <c r="I810" s="40"/>
      <c r="J810" s="39"/>
      <c r="K810" s="38"/>
      <c r="L810" s="38"/>
      <c r="M810" s="38"/>
      <c r="N810" s="38"/>
    </row>
    <row r="811" spans="1:14" s="41" customFormat="1" ht="25" customHeight="1">
      <c r="A811" s="45"/>
      <c r="B811" s="44"/>
      <c r="C811" s="45"/>
      <c r="D811" s="46"/>
      <c r="E811" s="46"/>
      <c r="F811" s="46"/>
      <c r="H811" s="39"/>
      <c r="I811" s="40"/>
      <c r="J811" s="39"/>
      <c r="K811" s="38"/>
      <c r="L811" s="38"/>
      <c r="M811" s="38"/>
      <c r="N811" s="38"/>
    </row>
    <row r="812" spans="1:14" s="41" customFormat="1" ht="25" customHeight="1">
      <c r="A812" s="45"/>
      <c r="B812" s="44"/>
      <c r="C812" s="45"/>
      <c r="D812" s="46"/>
      <c r="E812" s="46"/>
      <c r="F812" s="46"/>
      <c r="H812" s="39"/>
      <c r="I812" s="40"/>
      <c r="J812" s="39"/>
      <c r="K812" s="38"/>
      <c r="L812" s="38"/>
      <c r="M812" s="38"/>
      <c r="N812" s="38"/>
    </row>
    <row r="813" spans="1:14" s="41" customFormat="1" ht="25" customHeight="1">
      <c r="A813" s="45"/>
      <c r="B813" s="44"/>
      <c r="C813" s="45"/>
      <c r="D813" s="46"/>
      <c r="E813" s="46"/>
      <c r="F813" s="46"/>
      <c r="H813" s="39"/>
      <c r="I813" s="40"/>
      <c r="J813" s="39"/>
      <c r="K813" s="38"/>
      <c r="L813" s="38"/>
      <c r="M813" s="38"/>
      <c r="N813" s="38"/>
    </row>
    <row r="814" spans="1:14" s="41" customFormat="1" ht="25" customHeight="1">
      <c r="A814" s="45"/>
      <c r="B814" s="44"/>
      <c r="C814" s="45"/>
      <c r="D814" s="46"/>
      <c r="E814" s="46"/>
      <c r="F814" s="46"/>
      <c r="H814" s="39"/>
      <c r="I814" s="40"/>
      <c r="J814" s="39"/>
      <c r="K814" s="38"/>
      <c r="L814" s="38"/>
      <c r="M814" s="38"/>
      <c r="N814" s="38"/>
    </row>
    <row r="815" spans="1:14" s="41" customFormat="1" ht="25" customHeight="1">
      <c r="A815" s="45"/>
      <c r="B815" s="44"/>
      <c r="C815" s="45"/>
      <c r="D815" s="46"/>
      <c r="E815" s="46"/>
      <c r="F815" s="46"/>
      <c r="H815" s="39"/>
      <c r="I815" s="40"/>
      <c r="J815" s="39"/>
      <c r="K815" s="38"/>
      <c r="L815" s="38"/>
      <c r="M815" s="38"/>
      <c r="N815" s="38"/>
    </row>
    <row r="816" spans="1:14" s="41" customFormat="1" ht="25" customHeight="1">
      <c r="A816" s="45"/>
      <c r="B816" s="44"/>
      <c r="C816" s="45"/>
      <c r="D816" s="46"/>
      <c r="E816" s="46"/>
      <c r="F816" s="46"/>
      <c r="H816" s="39"/>
      <c r="I816" s="40"/>
      <c r="J816" s="39"/>
      <c r="K816" s="38"/>
      <c r="L816" s="38"/>
      <c r="M816" s="38"/>
      <c r="N816" s="38"/>
    </row>
    <row r="817" spans="1:14" s="41" customFormat="1" ht="25" customHeight="1">
      <c r="A817" s="45"/>
      <c r="B817" s="44"/>
      <c r="C817" s="45"/>
      <c r="D817" s="46"/>
      <c r="E817" s="46"/>
      <c r="F817" s="46"/>
      <c r="H817" s="39"/>
      <c r="I817" s="40"/>
      <c r="J817" s="39"/>
      <c r="K817" s="38"/>
      <c r="L817" s="38"/>
      <c r="M817" s="38"/>
      <c r="N817" s="38"/>
    </row>
    <row r="818" spans="1:14" s="41" customFormat="1" ht="25" customHeight="1">
      <c r="A818" s="45"/>
      <c r="B818" s="44"/>
      <c r="C818" s="45"/>
      <c r="D818" s="46"/>
      <c r="E818" s="46"/>
      <c r="F818" s="46"/>
      <c r="H818" s="39"/>
      <c r="I818" s="40"/>
      <c r="J818" s="39"/>
      <c r="K818" s="38"/>
      <c r="L818" s="38"/>
      <c r="M818" s="38"/>
      <c r="N818" s="38"/>
    </row>
    <row r="819" spans="1:14" s="41" customFormat="1" ht="25" customHeight="1">
      <c r="A819" s="45"/>
      <c r="B819" s="44"/>
      <c r="C819" s="45"/>
      <c r="D819" s="46"/>
      <c r="E819" s="46"/>
      <c r="F819" s="46"/>
      <c r="H819" s="39"/>
      <c r="I819" s="40"/>
      <c r="J819" s="39"/>
      <c r="K819" s="38"/>
      <c r="L819" s="38"/>
      <c r="M819" s="38"/>
      <c r="N819" s="38"/>
    </row>
    <row r="820" spans="1:14" s="41" customFormat="1" ht="25" customHeight="1">
      <c r="A820" s="45"/>
      <c r="B820" s="44"/>
      <c r="C820" s="45"/>
      <c r="D820" s="46"/>
      <c r="E820" s="46"/>
      <c r="F820" s="46"/>
      <c r="H820" s="39"/>
      <c r="I820" s="40"/>
      <c r="J820" s="39"/>
      <c r="K820" s="38"/>
      <c r="L820" s="38"/>
      <c r="M820" s="38"/>
      <c r="N820" s="38"/>
    </row>
    <row r="821" spans="1:14" s="41" customFormat="1" ht="25" customHeight="1">
      <c r="A821" s="45"/>
      <c r="B821" s="44"/>
      <c r="C821" s="45"/>
      <c r="D821" s="46"/>
      <c r="E821" s="46"/>
      <c r="F821" s="46"/>
      <c r="H821" s="39"/>
      <c r="I821" s="40"/>
      <c r="J821" s="39"/>
      <c r="K821" s="38"/>
      <c r="L821" s="38"/>
      <c r="M821" s="38"/>
      <c r="N821" s="38"/>
    </row>
    <row r="822" spans="1:14" s="41" customFormat="1" ht="25" customHeight="1">
      <c r="A822" s="45"/>
      <c r="B822" s="44"/>
      <c r="C822" s="45"/>
      <c r="D822" s="46"/>
      <c r="E822" s="46"/>
      <c r="F822" s="46"/>
      <c r="H822" s="39"/>
      <c r="I822" s="40"/>
      <c r="J822" s="39"/>
      <c r="K822" s="38"/>
      <c r="L822" s="38"/>
      <c r="M822" s="38"/>
      <c r="N822" s="38"/>
    </row>
    <row r="823" spans="1:14" s="41" customFormat="1" ht="25" customHeight="1">
      <c r="A823" s="45"/>
      <c r="B823" s="44"/>
      <c r="C823" s="45"/>
      <c r="D823" s="46"/>
      <c r="E823" s="46"/>
      <c r="F823" s="46"/>
      <c r="H823" s="39"/>
      <c r="I823" s="40"/>
      <c r="J823" s="39"/>
      <c r="K823" s="38"/>
      <c r="L823" s="38"/>
      <c r="M823" s="38"/>
      <c r="N823" s="38"/>
    </row>
    <row r="824" spans="1:14" s="41" customFormat="1" ht="25" customHeight="1">
      <c r="A824" s="45"/>
      <c r="B824" s="44"/>
      <c r="C824" s="45"/>
      <c r="D824" s="46"/>
      <c r="E824" s="46"/>
      <c r="F824" s="46"/>
      <c r="H824" s="39"/>
      <c r="I824" s="40"/>
      <c r="J824" s="39"/>
      <c r="K824" s="38"/>
      <c r="L824" s="38"/>
      <c r="M824" s="38"/>
      <c r="N824" s="38"/>
    </row>
    <row r="825" spans="1:14" s="41" customFormat="1" ht="25" customHeight="1">
      <c r="A825" s="45"/>
      <c r="B825" s="44"/>
      <c r="C825" s="45"/>
      <c r="D825" s="46"/>
      <c r="E825" s="46"/>
      <c r="F825" s="46"/>
      <c r="H825" s="39"/>
      <c r="I825" s="40"/>
      <c r="J825" s="39"/>
      <c r="K825" s="38"/>
      <c r="L825" s="38"/>
      <c r="M825" s="38"/>
      <c r="N825" s="38"/>
    </row>
    <row r="826" spans="1:14" s="41" customFormat="1" ht="25" customHeight="1">
      <c r="A826" s="45"/>
      <c r="B826" s="44"/>
      <c r="C826" s="45"/>
      <c r="D826" s="46"/>
      <c r="E826" s="46"/>
      <c r="F826" s="46"/>
      <c r="H826" s="39"/>
      <c r="I826" s="40"/>
      <c r="J826" s="39"/>
      <c r="K826" s="38"/>
      <c r="L826" s="38"/>
      <c r="M826" s="38"/>
      <c r="N826" s="38"/>
    </row>
    <row r="827" spans="1:14" s="41" customFormat="1" ht="25" customHeight="1">
      <c r="A827" s="45"/>
      <c r="B827" s="44"/>
      <c r="C827" s="45"/>
      <c r="D827" s="46"/>
      <c r="E827" s="46"/>
      <c r="F827" s="46"/>
      <c r="H827" s="39"/>
      <c r="I827" s="40"/>
      <c r="J827" s="39"/>
      <c r="K827" s="38"/>
      <c r="L827" s="38"/>
      <c r="M827" s="38"/>
      <c r="N827" s="38"/>
    </row>
    <row r="828" spans="1:14" s="41" customFormat="1" ht="25" customHeight="1">
      <c r="A828" s="45"/>
      <c r="B828" s="44"/>
      <c r="C828" s="45"/>
      <c r="D828" s="46"/>
      <c r="E828" s="46"/>
      <c r="F828" s="46"/>
      <c r="H828" s="39"/>
      <c r="I828" s="40"/>
      <c r="J828" s="39"/>
      <c r="K828" s="38"/>
      <c r="L828" s="38"/>
      <c r="M828" s="38"/>
      <c r="N828" s="38"/>
    </row>
    <row r="829" spans="1:14" s="41" customFormat="1" ht="25" customHeight="1">
      <c r="A829" s="45"/>
      <c r="B829" s="44"/>
      <c r="C829" s="45"/>
      <c r="D829" s="46"/>
      <c r="E829" s="46"/>
      <c r="F829" s="46"/>
      <c r="H829" s="39"/>
      <c r="I829" s="40"/>
      <c r="J829" s="39"/>
      <c r="K829" s="38"/>
      <c r="L829" s="38"/>
      <c r="M829" s="38"/>
      <c r="N829" s="38"/>
    </row>
    <row r="830" spans="1:14" s="41" customFormat="1" ht="25" customHeight="1">
      <c r="A830" s="45"/>
      <c r="B830" s="44"/>
      <c r="C830" s="45"/>
      <c r="D830" s="46"/>
      <c r="E830" s="46"/>
      <c r="F830" s="46"/>
      <c r="H830" s="39"/>
      <c r="I830" s="40"/>
      <c r="J830" s="39"/>
      <c r="K830" s="38"/>
      <c r="L830" s="38"/>
      <c r="M830" s="38"/>
      <c r="N830" s="38"/>
    </row>
    <row r="831" spans="1:14" s="41" customFormat="1" ht="25" customHeight="1">
      <c r="A831" s="45"/>
      <c r="B831" s="44"/>
      <c r="C831" s="45"/>
      <c r="D831" s="46"/>
      <c r="E831" s="46"/>
      <c r="F831" s="46"/>
      <c r="H831" s="39"/>
      <c r="I831" s="40"/>
      <c r="J831" s="39"/>
      <c r="K831" s="38"/>
      <c r="L831" s="38"/>
      <c r="M831" s="38"/>
      <c r="N831" s="38"/>
    </row>
    <row r="832" spans="1:14" s="41" customFormat="1" ht="25" customHeight="1">
      <c r="A832" s="45"/>
      <c r="B832" s="44"/>
      <c r="C832" s="45"/>
      <c r="D832" s="46"/>
      <c r="E832" s="46"/>
      <c r="F832" s="46"/>
      <c r="H832" s="39"/>
      <c r="I832" s="40"/>
      <c r="J832" s="39"/>
      <c r="K832" s="38"/>
      <c r="L832" s="38"/>
      <c r="M832" s="38"/>
      <c r="N832" s="38"/>
    </row>
    <row r="833" spans="1:14" s="41" customFormat="1" ht="25" customHeight="1">
      <c r="A833" s="45"/>
      <c r="B833" s="44"/>
      <c r="C833" s="45"/>
      <c r="D833" s="46"/>
      <c r="E833" s="46"/>
      <c r="F833" s="46"/>
      <c r="H833" s="39"/>
      <c r="I833" s="40"/>
      <c r="J833" s="39"/>
      <c r="K833" s="38"/>
      <c r="L833" s="38"/>
      <c r="M833" s="38"/>
      <c r="N833" s="38"/>
    </row>
    <row r="834" spans="1:14" s="41" customFormat="1" ht="25" customHeight="1">
      <c r="A834" s="45"/>
      <c r="B834" s="44"/>
      <c r="C834" s="45"/>
      <c r="D834" s="46"/>
      <c r="E834" s="46"/>
      <c r="F834" s="46"/>
      <c r="H834" s="39"/>
      <c r="I834" s="40"/>
      <c r="J834" s="39"/>
      <c r="K834" s="38"/>
      <c r="L834" s="38"/>
      <c r="M834" s="38"/>
      <c r="N834" s="38"/>
    </row>
    <row r="835" spans="1:14" s="41" customFormat="1" ht="25" customHeight="1">
      <c r="A835" s="45"/>
      <c r="B835" s="44"/>
      <c r="C835" s="45"/>
      <c r="D835" s="46"/>
      <c r="E835" s="46"/>
      <c r="F835" s="46"/>
      <c r="H835" s="39"/>
      <c r="I835" s="40"/>
      <c r="J835" s="39"/>
      <c r="K835" s="38"/>
      <c r="L835" s="38"/>
      <c r="M835" s="38"/>
      <c r="N835" s="38"/>
    </row>
    <row r="836" spans="1:14" s="41" customFormat="1" ht="25" customHeight="1">
      <c r="A836" s="45"/>
      <c r="B836" s="44"/>
      <c r="C836" s="45"/>
      <c r="D836" s="46"/>
      <c r="E836" s="46"/>
      <c r="F836" s="46"/>
      <c r="H836" s="39"/>
      <c r="I836" s="40"/>
      <c r="J836" s="39"/>
      <c r="K836" s="38"/>
      <c r="L836" s="38"/>
      <c r="M836" s="38"/>
      <c r="N836" s="38"/>
    </row>
    <row r="837" spans="1:14" s="41" customFormat="1" ht="25" customHeight="1">
      <c r="A837" s="45"/>
      <c r="B837" s="44"/>
      <c r="C837" s="45"/>
      <c r="D837" s="46"/>
      <c r="E837" s="46"/>
      <c r="F837" s="46"/>
      <c r="H837" s="39"/>
      <c r="I837" s="40"/>
      <c r="J837" s="39"/>
      <c r="K837" s="38"/>
      <c r="L837" s="38"/>
      <c r="M837" s="38"/>
      <c r="N837" s="38"/>
    </row>
    <row r="838" spans="1:14" s="41" customFormat="1" ht="25" customHeight="1">
      <c r="A838" s="45"/>
      <c r="B838" s="44"/>
      <c r="C838" s="45"/>
      <c r="D838" s="46"/>
      <c r="E838" s="46"/>
      <c r="F838" s="46"/>
      <c r="H838" s="39"/>
      <c r="I838" s="40"/>
      <c r="J838" s="39"/>
      <c r="K838" s="38"/>
      <c r="L838" s="38"/>
      <c r="M838" s="38"/>
      <c r="N838" s="38"/>
    </row>
    <row r="839" spans="1:14" s="41" customFormat="1" ht="25" customHeight="1">
      <c r="A839" s="45"/>
      <c r="B839" s="44"/>
      <c r="C839" s="45"/>
      <c r="D839" s="46"/>
      <c r="E839" s="46"/>
      <c r="F839" s="46"/>
      <c r="H839" s="39"/>
      <c r="I839" s="40"/>
      <c r="J839" s="39"/>
      <c r="K839" s="38"/>
      <c r="L839" s="38"/>
      <c r="M839" s="38"/>
      <c r="N839" s="38"/>
    </row>
    <row r="840" spans="1:14" s="41" customFormat="1" ht="25" customHeight="1">
      <c r="A840" s="45"/>
      <c r="B840" s="44"/>
      <c r="C840" s="45"/>
      <c r="D840" s="46"/>
      <c r="E840" s="46"/>
      <c r="F840" s="46"/>
      <c r="H840" s="39"/>
      <c r="I840" s="40"/>
      <c r="J840" s="39"/>
      <c r="K840" s="38"/>
      <c r="L840" s="38"/>
      <c r="M840" s="38"/>
      <c r="N840" s="38"/>
    </row>
    <row r="841" spans="1:14" s="41" customFormat="1" ht="25" customHeight="1">
      <c r="A841" s="45"/>
      <c r="B841" s="44"/>
      <c r="C841" s="45"/>
      <c r="D841" s="46"/>
      <c r="E841" s="46"/>
      <c r="F841" s="46"/>
      <c r="H841" s="39"/>
      <c r="I841" s="40"/>
      <c r="J841" s="39"/>
      <c r="K841" s="38"/>
      <c r="L841" s="38"/>
      <c r="M841" s="38"/>
      <c r="N841" s="38"/>
    </row>
    <row r="842" spans="1:14" s="41" customFormat="1" ht="25" customHeight="1">
      <c r="A842" s="45"/>
      <c r="B842" s="44"/>
      <c r="C842" s="45"/>
      <c r="D842" s="46"/>
      <c r="E842" s="46"/>
      <c r="F842" s="46"/>
      <c r="H842" s="39"/>
      <c r="I842" s="40"/>
      <c r="J842" s="39"/>
      <c r="K842" s="38"/>
      <c r="L842" s="38"/>
      <c r="M842" s="38"/>
      <c r="N842" s="38"/>
    </row>
    <row r="843" spans="1:14" s="41" customFormat="1" ht="25" customHeight="1">
      <c r="A843" s="45"/>
      <c r="B843" s="44"/>
      <c r="C843" s="45"/>
      <c r="D843" s="46"/>
      <c r="E843" s="46"/>
      <c r="F843" s="46"/>
      <c r="H843" s="39"/>
      <c r="I843" s="40"/>
      <c r="J843" s="39"/>
      <c r="K843" s="38"/>
      <c r="L843" s="38"/>
      <c r="M843" s="38"/>
      <c r="N843" s="38"/>
    </row>
    <row r="844" spans="1:14" s="41" customFormat="1" ht="25" customHeight="1">
      <c r="A844" s="45"/>
      <c r="B844" s="44"/>
      <c r="C844" s="45"/>
      <c r="D844" s="46"/>
      <c r="E844" s="46"/>
      <c r="F844" s="46"/>
      <c r="H844" s="39"/>
      <c r="I844" s="40"/>
      <c r="J844" s="39"/>
      <c r="K844" s="38"/>
      <c r="L844" s="38"/>
      <c r="M844" s="38"/>
      <c r="N844" s="38"/>
    </row>
    <row r="845" spans="1:14" s="41" customFormat="1" ht="25" customHeight="1">
      <c r="A845" s="45"/>
      <c r="B845" s="44"/>
      <c r="C845" s="45"/>
      <c r="D845" s="46"/>
      <c r="E845" s="46"/>
      <c r="F845" s="46"/>
      <c r="H845" s="39"/>
      <c r="I845" s="40"/>
      <c r="J845" s="39"/>
      <c r="K845" s="38"/>
      <c r="L845" s="38"/>
      <c r="M845" s="38"/>
      <c r="N845" s="38"/>
    </row>
    <row r="846" spans="1:14" s="41" customFormat="1" ht="25" customHeight="1">
      <c r="A846" s="45"/>
      <c r="B846" s="44"/>
      <c r="C846" s="45"/>
      <c r="D846" s="46"/>
      <c r="E846" s="46"/>
      <c r="F846" s="46"/>
      <c r="H846" s="39"/>
      <c r="I846" s="40"/>
      <c r="J846" s="39"/>
      <c r="K846" s="38"/>
      <c r="L846" s="38"/>
      <c r="M846" s="38"/>
      <c r="N846" s="38"/>
    </row>
    <row r="847" spans="1:14" s="41" customFormat="1" ht="25" customHeight="1">
      <c r="A847" s="45"/>
      <c r="B847" s="44"/>
      <c r="C847" s="45"/>
      <c r="D847" s="46"/>
      <c r="E847" s="46"/>
      <c r="F847" s="46"/>
      <c r="H847" s="39"/>
      <c r="I847" s="40"/>
      <c r="J847" s="39"/>
      <c r="K847" s="38"/>
      <c r="L847" s="38"/>
      <c r="M847" s="38"/>
      <c r="N847" s="38"/>
    </row>
    <row r="848" spans="1:14" s="41" customFormat="1" ht="25" customHeight="1">
      <c r="A848" s="45"/>
      <c r="B848" s="44"/>
      <c r="C848" s="45"/>
      <c r="D848" s="46"/>
      <c r="E848" s="46"/>
      <c r="F848" s="46"/>
      <c r="H848" s="39"/>
      <c r="I848" s="40"/>
      <c r="J848" s="39"/>
      <c r="K848" s="38"/>
      <c r="L848" s="38"/>
      <c r="M848" s="38"/>
      <c r="N848" s="38"/>
    </row>
    <row r="849" spans="1:14" s="41" customFormat="1" ht="25" customHeight="1">
      <c r="A849" s="45"/>
      <c r="B849" s="44"/>
      <c r="C849" s="45"/>
      <c r="D849" s="46"/>
      <c r="E849" s="46"/>
      <c r="F849" s="46"/>
      <c r="H849" s="39"/>
      <c r="I849" s="40"/>
      <c r="J849" s="39"/>
      <c r="K849" s="38"/>
      <c r="L849" s="38"/>
      <c r="M849" s="38"/>
      <c r="N849" s="38"/>
    </row>
    <row r="850" spans="1:14" s="41" customFormat="1" ht="25" customHeight="1">
      <c r="A850" s="45"/>
      <c r="B850" s="44"/>
      <c r="C850" s="45"/>
      <c r="D850" s="46"/>
      <c r="E850" s="46"/>
      <c r="F850" s="46"/>
      <c r="H850" s="39"/>
      <c r="I850" s="40"/>
      <c r="J850" s="39"/>
      <c r="K850" s="38"/>
      <c r="L850" s="38"/>
      <c r="M850" s="38"/>
      <c r="N850" s="38"/>
    </row>
    <row r="851" spans="1:14" s="41" customFormat="1" ht="25" customHeight="1">
      <c r="A851" s="45"/>
      <c r="B851" s="44"/>
      <c r="C851" s="45"/>
      <c r="D851" s="46"/>
      <c r="E851" s="46"/>
      <c r="F851" s="46"/>
      <c r="H851" s="39"/>
      <c r="I851" s="40"/>
      <c r="J851" s="39"/>
      <c r="K851" s="38"/>
      <c r="L851" s="38"/>
      <c r="M851" s="38"/>
      <c r="N851" s="38"/>
    </row>
    <row r="852" spans="1:14" s="41" customFormat="1" ht="25" customHeight="1">
      <c r="A852" s="45"/>
      <c r="B852" s="44"/>
      <c r="C852" s="45"/>
      <c r="D852" s="46"/>
      <c r="E852" s="46"/>
      <c r="F852" s="46"/>
      <c r="H852" s="39"/>
      <c r="I852" s="40"/>
      <c r="J852" s="39"/>
      <c r="K852" s="38"/>
      <c r="L852" s="38"/>
      <c r="M852" s="38"/>
      <c r="N852" s="38"/>
    </row>
    <row r="853" spans="1:14" s="41" customFormat="1" ht="25" customHeight="1">
      <c r="A853" s="45"/>
      <c r="B853" s="44"/>
      <c r="C853" s="45"/>
      <c r="D853" s="46"/>
      <c r="E853" s="46"/>
      <c r="F853" s="46"/>
      <c r="H853" s="39"/>
      <c r="I853" s="40"/>
      <c r="J853" s="39"/>
      <c r="K853" s="38"/>
      <c r="L853" s="38"/>
      <c r="M853" s="38"/>
      <c r="N853" s="38"/>
    </row>
    <row r="854" spans="1:14" s="41" customFormat="1" ht="25" customHeight="1">
      <c r="A854" s="45"/>
      <c r="B854" s="44"/>
      <c r="C854" s="45"/>
      <c r="D854" s="46"/>
      <c r="E854" s="46"/>
      <c r="F854" s="46"/>
      <c r="H854" s="39"/>
      <c r="I854" s="40"/>
      <c r="J854" s="39"/>
      <c r="K854" s="38"/>
      <c r="L854" s="38"/>
      <c r="M854" s="38"/>
      <c r="N854" s="38"/>
    </row>
    <row r="855" spans="1:14" s="41" customFormat="1" ht="25" customHeight="1">
      <c r="A855" s="45"/>
      <c r="B855" s="44"/>
      <c r="C855" s="45"/>
      <c r="D855" s="46"/>
      <c r="E855" s="46"/>
      <c r="F855" s="46"/>
      <c r="H855" s="39"/>
      <c r="I855" s="40"/>
      <c r="J855" s="39"/>
      <c r="K855" s="38"/>
      <c r="L855" s="38"/>
      <c r="M855" s="38"/>
      <c r="N855" s="38"/>
    </row>
    <row r="856" spans="1:14" s="41" customFormat="1" ht="25" customHeight="1">
      <c r="A856" s="45"/>
      <c r="B856" s="44"/>
      <c r="C856" s="45"/>
      <c r="D856" s="46"/>
      <c r="E856" s="46"/>
      <c r="F856" s="46"/>
      <c r="H856" s="39"/>
      <c r="I856" s="40"/>
      <c r="J856" s="39"/>
      <c r="K856" s="38"/>
      <c r="L856" s="38"/>
      <c r="M856" s="38"/>
      <c r="N856" s="38"/>
    </row>
    <row r="857" spans="1:14" s="41" customFormat="1" ht="25" customHeight="1">
      <c r="A857" s="45"/>
      <c r="B857" s="44"/>
      <c r="C857" s="45"/>
      <c r="D857" s="46"/>
      <c r="E857" s="46"/>
      <c r="F857" s="46"/>
      <c r="H857" s="39"/>
      <c r="I857" s="40"/>
      <c r="J857" s="39"/>
      <c r="K857" s="38"/>
      <c r="L857" s="38"/>
      <c r="M857" s="38"/>
      <c r="N857" s="38"/>
    </row>
    <row r="858" spans="1:14" s="41" customFormat="1" ht="25" customHeight="1">
      <c r="A858" s="45"/>
      <c r="B858" s="44"/>
      <c r="C858" s="45"/>
      <c r="D858" s="46"/>
      <c r="E858" s="46"/>
      <c r="F858" s="46"/>
      <c r="H858" s="39"/>
      <c r="I858" s="40"/>
      <c r="J858" s="39"/>
      <c r="K858" s="38"/>
      <c r="L858" s="38"/>
      <c r="M858" s="38"/>
      <c r="N858" s="38"/>
    </row>
    <row r="859" spans="1:14" s="41" customFormat="1" ht="25" customHeight="1">
      <c r="A859" s="45"/>
      <c r="B859" s="44"/>
      <c r="C859" s="45"/>
      <c r="D859" s="46"/>
      <c r="E859" s="46"/>
      <c r="F859" s="46"/>
      <c r="H859" s="39"/>
      <c r="I859" s="40"/>
      <c r="J859" s="39"/>
      <c r="K859" s="38"/>
      <c r="L859" s="38"/>
      <c r="M859" s="38"/>
      <c r="N859" s="38"/>
    </row>
    <row r="860" spans="1:14" s="41" customFormat="1" ht="25" customHeight="1">
      <c r="A860" s="45"/>
      <c r="B860" s="44"/>
      <c r="C860" s="45"/>
      <c r="D860" s="46"/>
      <c r="E860" s="46"/>
      <c r="F860" s="46"/>
      <c r="H860" s="39"/>
      <c r="I860" s="40"/>
      <c r="J860" s="39"/>
      <c r="K860" s="38"/>
      <c r="L860" s="38"/>
      <c r="M860" s="38"/>
      <c r="N860" s="38"/>
    </row>
    <row r="861" spans="1:14" s="41" customFormat="1" ht="25" customHeight="1">
      <c r="A861" s="45"/>
      <c r="B861" s="44"/>
      <c r="C861" s="45"/>
      <c r="D861" s="46"/>
      <c r="E861" s="46"/>
      <c r="F861" s="46"/>
      <c r="H861" s="39"/>
      <c r="I861" s="40"/>
      <c r="J861" s="39"/>
      <c r="K861" s="38"/>
      <c r="L861" s="38"/>
      <c r="M861" s="38"/>
      <c r="N861" s="38"/>
    </row>
    <row r="862" spans="1:14" s="41" customFormat="1" ht="25" customHeight="1">
      <c r="A862" s="45"/>
      <c r="B862" s="44"/>
      <c r="C862" s="45"/>
      <c r="D862" s="46"/>
      <c r="E862" s="46"/>
      <c r="F862" s="46"/>
      <c r="H862" s="39"/>
      <c r="I862" s="40"/>
      <c r="J862" s="39"/>
      <c r="K862" s="38"/>
      <c r="L862" s="38"/>
      <c r="M862" s="38"/>
      <c r="N862" s="38"/>
    </row>
    <row r="863" spans="1:14" s="41" customFormat="1" ht="25" customHeight="1">
      <c r="A863" s="45"/>
      <c r="B863" s="44"/>
      <c r="C863" s="45"/>
      <c r="D863" s="46"/>
      <c r="E863" s="46"/>
      <c r="F863" s="46"/>
      <c r="H863" s="39"/>
      <c r="I863" s="40"/>
      <c r="J863" s="39"/>
      <c r="K863" s="38"/>
      <c r="L863" s="38"/>
      <c r="M863" s="38"/>
      <c r="N863" s="38"/>
    </row>
    <row r="864" spans="1:14" s="41" customFormat="1" ht="25" customHeight="1">
      <c r="A864" s="45"/>
      <c r="B864" s="44"/>
      <c r="C864" s="45"/>
      <c r="D864" s="46"/>
      <c r="E864" s="46"/>
      <c r="F864" s="46"/>
      <c r="H864" s="39"/>
      <c r="I864" s="40"/>
      <c r="J864" s="39"/>
      <c r="K864" s="38"/>
      <c r="L864" s="38"/>
      <c r="M864" s="38"/>
      <c r="N864" s="38"/>
    </row>
    <row r="865" spans="1:14" s="41" customFormat="1" ht="25" customHeight="1">
      <c r="A865" s="45"/>
      <c r="B865" s="44"/>
      <c r="C865" s="45"/>
      <c r="D865" s="46"/>
      <c r="E865" s="46"/>
      <c r="F865" s="46"/>
      <c r="H865" s="39"/>
      <c r="I865" s="40"/>
      <c r="J865" s="39"/>
      <c r="K865" s="38"/>
      <c r="L865" s="38"/>
      <c r="M865" s="38"/>
      <c r="N865" s="38"/>
    </row>
    <row r="866" spans="1:14" s="41" customFormat="1" ht="25" customHeight="1">
      <c r="A866" s="45"/>
      <c r="B866" s="44"/>
      <c r="C866" s="45"/>
      <c r="D866" s="46"/>
      <c r="E866" s="46"/>
      <c r="F866" s="46"/>
      <c r="H866" s="39"/>
      <c r="I866" s="40"/>
      <c r="J866" s="39"/>
      <c r="K866" s="38"/>
      <c r="L866" s="38"/>
      <c r="M866" s="38"/>
      <c r="N866" s="38"/>
    </row>
    <row r="867" spans="1:14" s="41" customFormat="1" ht="25" customHeight="1">
      <c r="A867" s="45"/>
      <c r="B867" s="44"/>
      <c r="C867" s="45"/>
      <c r="D867" s="46"/>
      <c r="E867" s="46"/>
      <c r="F867" s="46"/>
      <c r="H867" s="39"/>
      <c r="I867" s="40"/>
      <c r="J867" s="39"/>
      <c r="K867" s="38"/>
      <c r="L867" s="38"/>
      <c r="M867" s="38"/>
      <c r="N867" s="38"/>
    </row>
    <row r="868" spans="1:14" s="41" customFormat="1" ht="25" customHeight="1">
      <c r="A868" s="45"/>
      <c r="B868" s="44"/>
      <c r="C868" s="45"/>
      <c r="D868" s="46"/>
      <c r="E868" s="46"/>
      <c r="F868" s="46"/>
      <c r="H868" s="39"/>
      <c r="I868" s="40"/>
      <c r="J868" s="39"/>
      <c r="K868" s="38"/>
      <c r="L868" s="38"/>
      <c r="M868" s="38"/>
      <c r="N868" s="38"/>
    </row>
    <row r="869" spans="1:14" s="41" customFormat="1" ht="25" customHeight="1">
      <c r="A869" s="45"/>
      <c r="B869" s="44"/>
      <c r="C869" s="45"/>
      <c r="D869" s="46"/>
      <c r="E869" s="46"/>
      <c r="F869" s="46"/>
      <c r="H869" s="39"/>
      <c r="I869" s="40"/>
      <c r="J869" s="39"/>
      <c r="K869" s="38"/>
      <c r="L869" s="38"/>
      <c r="M869" s="38"/>
      <c r="N869" s="38"/>
    </row>
    <row r="870" spans="1:14" s="41" customFormat="1" ht="25" customHeight="1">
      <c r="A870" s="45"/>
      <c r="B870" s="44"/>
      <c r="C870" s="45"/>
      <c r="D870" s="46"/>
      <c r="E870" s="46"/>
      <c r="F870" s="46"/>
      <c r="H870" s="39"/>
      <c r="I870" s="40"/>
      <c r="J870" s="39"/>
      <c r="K870" s="38"/>
      <c r="L870" s="38"/>
      <c r="M870" s="38"/>
      <c r="N870" s="38"/>
    </row>
    <row r="871" spans="1:14" s="41" customFormat="1" ht="25" customHeight="1">
      <c r="A871" s="45"/>
      <c r="B871" s="44"/>
      <c r="C871" s="45"/>
      <c r="D871" s="46"/>
      <c r="E871" s="46"/>
      <c r="F871" s="46"/>
      <c r="H871" s="39"/>
      <c r="I871" s="40"/>
      <c r="J871" s="39"/>
      <c r="K871" s="38"/>
      <c r="L871" s="38"/>
      <c r="M871" s="38"/>
      <c r="N871" s="38"/>
    </row>
    <row r="872" spans="1:14" s="41" customFormat="1" ht="25" customHeight="1">
      <c r="A872" s="45"/>
      <c r="B872" s="44"/>
      <c r="C872" s="45"/>
      <c r="D872" s="46"/>
      <c r="E872" s="46"/>
      <c r="F872" s="46"/>
      <c r="H872" s="39"/>
      <c r="I872" s="40"/>
      <c r="J872" s="39"/>
      <c r="K872" s="38"/>
      <c r="L872" s="38"/>
      <c r="M872" s="38"/>
      <c r="N872" s="38"/>
    </row>
    <row r="873" spans="1:14" s="41" customFormat="1" ht="25" customHeight="1">
      <c r="A873" s="45"/>
      <c r="B873" s="44"/>
      <c r="C873" s="45"/>
      <c r="D873" s="46"/>
      <c r="E873" s="46"/>
      <c r="F873" s="46"/>
      <c r="H873" s="39"/>
      <c r="I873" s="40"/>
      <c r="J873" s="39"/>
      <c r="K873" s="38"/>
      <c r="L873" s="38"/>
      <c r="M873" s="38"/>
      <c r="N873" s="38"/>
    </row>
    <row r="874" spans="1:14" s="41" customFormat="1" ht="25" customHeight="1">
      <c r="A874" s="45"/>
      <c r="B874" s="44"/>
      <c r="C874" s="45"/>
      <c r="D874" s="46"/>
      <c r="E874" s="46"/>
      <c r="F874" s="46"/>
      <c r="H874" s="39"/>
      <c r="I874" s="40"/>
      <c r="J874" s="39"/>
      <c r="K874" s="38"/>
      <c r="L874" s="38"/>
      <c r="M874" s="38"/>
      <c r="N874" s="38"/>
    </row>
    <row r="875" spans="1:14" s="41" customFormat="1" ht="25" customHeight="1">
      <c r="A875" s="45"/>
      <c r="B875" s="44"/>
      <c r="C875" s="45"/>
      <c r="D875" s="46"/>
      <c r="E875" s="46"/>
      <c r="F875" s="46"/>
      <c r="H875" s="39"/>
      <c r="I875" s="40"/>
      <c r="J875" s="39"/>
      <c r="K875" s="38"/>
      <c r="L875" s="38"/>
      <c r="M875" s="38"/>
      <c r="N875" s="38"/>
    </row>
    <row r="876" spans="1:14" s="41" customFormat="1" ht="25" customHeight="1">
      <c r="A876" s="45"/>
      <c r="B876" s="44"/>
      <c r="C876" s="45"/>
      <c r="D876" s="46"/>
      <c r="E876" s="46"/>
      <c r="F876" s="46"/>
      <c r="H876" s="39"/>
      <c r="I876" s="40"/>
      <c r="J876" s="39"/>
      <c r="K876" s="38"/>
      <c r="L876" s="38"/>
      <c r="M876" s="38"/>
      <c r="N876" s="38"/>
    </row>
    <row r="877" spans="1:14" s="41" customFormat="1" ht="25" customHeight="1">
      <c r="A877" s="45"/>
      <c r="B877" s="44"/>
      <c r="C877" s="45"/>
      <c r="D877" s="46"/>
      <c r="E877" s="46"/>
      <c r="F877" s="46"/>
      <c r="H877" s="39"/>
      <c r="I877" s="40"/>
      <c r="J877" s="39"/>
      <c r="K877" s="38"/>
      <c r="L877" s="38"/>
      <c r="M877" s="38"/>
      <c r="N877" s="38"/>
    </row>
    <row r="878" spans="1:14" s="41" customFormat="1" ht="25" customHeight="1">
      <c r="A878" s="45"/>
      <c r="B878" s="44"/>
      <c r="C878" s="45"/>
      <c r="D878" s="46"/>
      <c r="E878" s="46"/>
      <c r="F878" s="46"/>
      <c r="H878" s="39"/>
      <c r="I878" s="40"/>
      <c r="J878" s="39"/>
      <c r="K878" s="38"/>
      <c r="L878" s="38"/>
      <c r="M878" s="38"/>
      <c r="N878" s="38"/>
    </row>
    <row r="879" spans="1:14" s="41" customFormat="1" ht="25" customHeight="1">
      <c r="A879" s="45"/>
      <c r="B879" s="44"/>
      <c r="C879" s="45"/>
      <c r="D879" s="46"/>
      <c r="E879" s="46"/>
      <c r="F879" s="46"/>
      <c r="H879" s="39"/>
      <c r="I879" s="40"/>
      <c r="J879" s="39"/>
      <c r="K879" s="38"/>
      <c r="L879" s="38"/>
      <c r="M879" s="38"/>
      <c r="N879" s="38"/>
    </row>
    <row r="880" spans="1:14" s="41" customFormat="1" ht="25" customHeight="1">
      <c r="A880" s="45"/>
      <c r="B880" s="44"/>
      <c r="C880" s="45"/>
      <c r="D880" s="46"/>
      <c r="E880" s="46"/>
      <c r="F880" s="46"/>
      <c r="H880" s="39"/>
      <c r="I880" s="40"/>
      <c r="J880" s="39"/>
      <c r="K880" s="38"/>
      <c r="L880" s="38"/>
      <c r="M880" s="38"/>
      <c r="N880" s="38"/>
    </row>
    <row r="881" spans="1:14" s="41" customFormat="1" ht="25" customHeight="1">
      <c r="A881" s="45"/>
      <c r="B881" s="44"/>
      <c r="C881" s="45"/>
      <c r="D881" s="46"/>
      <c r="E881" s="46"/>
      <c r="F881" s="46"/>
      <c r="H881" s="39"/>
      <c r="I881" s="40"/>
      <c r="J881" s="39"/>
      <c r="K881" s="38"/>
      <c r="L881" s="38"/>
      <c r="M881" s="38"/>
      <c r="N881" s="38"/>
    </row>
    <row r="882" spans="1:14" s="41" customFormat="1" ht="25" customHeight="1">
      <c r="A882" s="45"/>
      <c r="B882" s="44"/>
      <c r="C882" s="45"/>
      <c r="D882" s="46"/>
      <c r="E882" s="46"/>
      <c r="F882" s="46"/>
      <c r="H882" s="39"/>
      <c r="I882" s="40"/>
      <c r="J882" s="39"/>
      <c r="K882" s="38"/>
      <c r="L882" s="38"/>
      <c r="M882" s="38"/>
      <c r="N882" s="38"/>
    </row>
    <row r="883" spans="1:14" s="41" customFormat="1" ht="25" customHeight="1">
      <c r="A883" s="45"/>
      <c r="B883" s="44"/>
      <c r="C883" s="45"/>
      <c r="D883" s="46"/>
      <c r="E883" s="46"/>
      <c r="F883" s="46"/>
      <c r="H883" s="39"/>
      <c r="I883" s="40"/>
      <c r="J883" s="39"/>
      <c r="K883" s="38"/>
      <c r="L883" s="38"/>
      <c r="M883" s="38"/>
      <c r="N883" s="38"/>
    </row>
    <row r="884" spans="1:14" s="41" customFormat="1" ht="25" customHeight="1">
      <c r="A884" s="45"/>
      <c r="B884" s="44"/>
      <c r="C884" s="45"/>
      <c r="D884" s="46"/>
      <c r="E884" s="46"/>
      <c r="F884" s="46"/>
      <c r="H884" s="39"/>
      <c r="I884" s="40"/>
      <c r="J884" s="39"/>
      <c r="K884" s="38"/>
      <c r="L884" s="38"/>
      <c r="M884" s="38"/>
      <c r="N884" s="38"/>
    </row>
    <row r="885" spans="1:14" s="41" customFormat="1" ht="25" customHeight="1">
      <c r="A885" s="45"/>
      <c r="B885" s="44"/>
      <c r="C885" s="45"/>
      <c r="D885" s="46"/>
      <c r="E885" s="46"/>
      <c r="F885" s="46"/>
      <c r="H885" s="39"/>
      <c r="I885" s="40"/>
      <c r="J885" s="39"/>
      <c r="K885" s="38"/>
      <c r="L885" s="38"/>
      <c r="M885" s="38"/>
      <c r="N885" s="38"/>
    </row>
    <row r="886" spans="1:14" s="41" customFormat="1" ht="25" customHeight="1">
      <c r="A886" s="45"/>
      <c r="B886" s="44"/>
      <c r="C886" s="45"/>
      <c r="D886" s="46"/>
      <c r="E886" s="46"/>
      <c r="F886" s="46"/>
      <c r="H886" s="39"/>
      <c r="I886" s="40"/>
      <c r="J886" s="39"/>
      <c r="K886" s="38"/>
      <c r="L886" s="38"/>
      <c r="M886" s="38"/>
      <c r="N886" s="38"/>
    </row>
    <row r="887" spans="1:14" s="41" customFormat="1" ht="25" customHeight="1">
      <c r="A887" s="45"/>
      <c r="B887" s="44"/>
      <c r="C887" s="45"/>
      <c r="D887" s="46"/>
      <c r="E887" s="46"/>
      <c r="F887" s="46"/>
      <c r="H887" s="39"/>
      <c r="I887" s="40"/>
      <c r="J887" s="39"/>
      <c r="K887" s="38"/>
      <c r="L887" s="38"/>
      <c r="M887" s="38"/>
      <c r="N887" s="38"/>
    </row>
    <row r="888" spans="1:14" s="41" customFormat="1" ht="25" customHeight="1">
      <c r="A888" s="45"/>
      <c r="B888" s="44"/>
      <c r="C888" s="45"/>
      <c r="D888" s="46"/>
      <c r="E888" s="46"/>
      <c r="F888" s="46"/>
      <c r="H888" s="39"/>
      <c r="I888" s="40"/>
      <c r="J888" s="39"/>
      <c r="K888" s="38"/>
      <c r="L888" s="38"/>
      <c r="M888" s="38"/>
      <c r="N888" s="38"/>
    </row>
    <row r="889" spans="1:14" s="41" customFormat="1" ht="25" customHeight="1">
      <c r="A889" s="45"/>
      <c r="B889" s="44"/>
      <c r="C889" s="45"/>
      <c r="D889" s="46"/>
      <c r="E889" s="46"/>
      <c r="F889" s="46"/>
      <c r="H889" s="39"/>
      <c r="I889" s="40"/>
      <c r="J889" s="39"/>
      <c r="K889" s="38"/>
      <c r="L889" s="38"/>
      <c r="M889" s="38"/>
      <c r="N889" s="38"/>
    </row>
    <row r="890" spans="1:14" s="41" customFormat="1" ht="25" customHeight="1">
      <c r="A890" s="45"/>
      <c r="B890" s="44"/>
      <c r="C890" s="45"/>
      <c r="D890" s="46"/>
      <c r="E890" s="46"/>
      <c r="F890" s="46"/>
      <c r="H890" s="39"/>
      <c r="I890" s="40"/>
      <c r="J890" s="39"/>
      <c r="K890" s="38"/>
      <c r="L890" s="38"/>
      <c r="M890" s="38"/>
      <c r="N890" s="38"/>
    </row>
    <row r="891" spans="1:14" s="41" customFormat="1" ht="25" customHeight="1">
      <c r="A891" s="45"/>
      <c r="B891" s="44"/>
      <c r="C891" s="45"/>
      <c r="D891" s="46"/>
      <c r="E891" s="46"/>
      <c r="F891" s="46"/>
      <c r="H891" s="39"/>
      <c r="I891" s="40"/>
      <c r="J891" s="39"/>
      <c r="K891" s="38"/>
      <c r="L891" s="38"/>
      <c r="M891" s="38"/>
      <c r="N891" s="38"/>
    </row>
    <row r="892" spans="1:14" s="41" customFormat="1" ht="25" customHeight="1">
      <c r="A892" s="45"/>
      <c r="B892" s="44"/>
      <c r="C892" s="45"/>
      <c r="D892" s="46"/>
      <c r="E892" s="46"/>
      <c r="F892" s="46"/>
      <c r="H892" s="39"/>
      <c r="I892" s="40"/>
      <c r="J892" s="39"/>
      <c r="K892" s="38"/>
      <c r="L892" s="38"/>
      <c r="M892" s="38"/>
      <c r="N892" s="38"/>
    </row>
    <row r="893" spans="1:14" s="41" customFormat="1" ht="25" customHeight="1">
      <c r="A893" s="45"/>
      <c r="B893" s="44"/>
      <c r="C893" s="45"/>
      <c r="D893" s="46"/>
      <c r="E893" s="46"/>
      <c r="F893" s="46"/>
      <c r="H893" s="39"/>
      <c r="I893" s="40"/>
      <c r="J893" s="39"/>
      <c r="K893" s="38"/>
      <c r="L893" s="38"/>
      <c r="M893" s="38"/>
      <c r="N893" s="38"/>
    </row>
    <row r="894" spans="1:14" s="41" customFormat="1" ht="25" customHeight="1">
      <c r="A894" s="45"/>
      <c r="B894" s="44"/>
      <c r="C894" s="45"/>
      <c r="D894" s="46"/>
      <c r="E894" s="46"/>
      <c r="F894" s="46"/>
      <c r="H894" s="39"/>
      <c r="I894" s="40"/>
      <c r="J894" s="39"/>
      <c r="K894" s="38"/>
      <c r="L894" s="38"/>
      <c r="M894" s="38"/>
      <c r="N894" s="38"/>
    </row>
    <row r="895" spans="1:14" s="41" customFormat="1" ht="25" customHeight="1">
      <c r="A895" s="45"/>
      <c r="B895" s="44"/>
      <c r="C895" s="45"/>
      <c r="D895" s="46"/>
      <c r="E895" s="46"/>
      <c r="F895" s="46"/>
      <c r="H895" s="39"/>
      <c r="I895" s="40"/>
      <c r="J895" s="39"/>
      <c r="K895" s="38"/>
      <c r="L895" s="38"/>
      <c r="M895" s="38"/>
      <c r="N895" s="38"/>
    </row>
    <row r="896" spans="1:14" s="41" customFormat="1" ht="25" customHeight="1">
      <c r="A896" s="45"/>
      <c r="B896" s="44"/>
      <c r="C896" s="45"/>
      <c r="D896" s="46"/>
      <c r="E896" s="46"/>
      <c r="F896" s="46"/>
      <c r="H896" s="39"/>
      <c r="I896" s="40"/>
      <c r="J896" s="39"/>
      <c r="K896" s="38"/>
      <c r="L896" s="38"/>
      <c r="M896" s="38"/>
      <c r="N896" s="38"/>
    </row>
    <row r="897" spans="1:14" s="41" customFormat="1" ht="25" customHeight="1">
      <c r="A897" s="45"/>
      <c r="B897" s="44"/>
      <c r="C897" s="45"/>
      <c r="D897" s="46"/>
      <c r="E897" s="46"/>
      <c r="F897" s="46"/>
      <c r="H897" s="39"/>
      <c r="I897" s="40"/>
      <c r="J897" s="39"/>
      <c r="K897" s="38"/>
      <c r="L897" s="38"/>
      <c r="M897" s="38"/>
      <c r="N897" s="38"/>
    </row>
    <row r="898" spans="1:14" s="41" customFormat="1" ht="25" customHeight="1">
      <c r="A898" s="45"/>
      <c r="B898" s="44"/>
      <c r="C898" s="45"/>
      <c r="D898" s="46"/>
      <c r="E898" s="46"/>
      <c r="F898" s="46"/>
      <c r="H898" s="39"/>
      <c r="I898" s="40"/>
      <c r="J898" s="39"/>
      <c r="K898" s="38"/>
      <c r="L898" s="38"/>
      <c r="M898" s="38"/>
      <c r="N898" s="38"/>
    </row>
    <row r="899" spans="1:14" s="41" customFormat="1" ht="25" customHeight="1">
      <c r="A899" s="45"/>
      <c r="B899" s="44"/>
      <c r="C899" s="45"/>
      <c r="D899" s="46"/>
      <c r="E899" s="46"/>
      <c r="F899" s="46"/>
      <c r="H899" s="39"/>
      <c r="I899" s="40"/>
      <c r="J899" s="39"/>
      <c r="K899" s="38"/>
      <c r="L899" s="38"/>
      <c r="M899" s="38"/>
      <c r="N899" s="38"/>
    </row>
    <row r="900" spans="1:14" s="41" customFormat="1" ht="25" customHeight="1">
      <c r="A900" s="45"/>
      <c r="B900" s="44"/>
      <c r="C900" s="45"/>
      <c r="D900" s="46"/>
      <c r="E900" s="46"/>
      <c r="F900" s="46"/>
      <c r="H900" s="39"/>
      <c r="I900" s="40"/>
      <c r="J900" s="39"/>
      <c r="K900" s="38"/>
      <c r="L900" s="38"/>
      <c r="M900" s="38"/>
      <c r="N900" s="38"/>
    </row>
    <row r="901" spans="1:14" s="41" customFormat="1" ht="25" customHeight="1">
      <c r="A901" s="45"/>
      <c r="B901" s="44"/>
      <c r="C901" s="45"/>
      <c r="D901" s="46"/>
      <c r="E901" s="46"/>
      <c r="F901" s="46"/>
      <c r="H901" s="39"/>
      <c r="I901" s="40"/>
      <c r="J901" s="39"/>
      <c r="K901" s="38"/>
      <c r="L901" s="38"/>
      <c r="M901" s="38"/>
      <c r="N901" s="38"/>
    </row>
    <row r="902" spans="1:14" s="41" customFormat="1" ht="25" customHeight="1">
      <c r="A902" s="45"/>
      <c r="B902" s="44"/>
      <c r="C902" s="45"/>
      <c r="D902" s="46"/>
      <c r="E902" s="46"/>
      <c r="F902" s="46"/>
      <c r="H902" s="39"/>
      <c r="I902" s="40"/>
      <c r="J902" s="39"/>
      <c r="K902" s="38"/>
      <c r="L902" s="38"/>
      <c r="M902" s="38"/>
      <c r="N902" s="38"/>
    </row>
    <row r="903" spans="1:14" s="41" customFormat="1" ht="25" customHeight="1">
      <c r="A903" s="45"/>
      <c r="B903" s="44"/>
      <c r="C903" s="45"/>
      <c r="D903" s="46"/>
      <c r="E903" s="46"/>
      <c r="F903" s="46"/>
      <c r="H903" s="39"/>
      <c r="I903" s="40"/>
      <c r="J903" s="39"/>
      <c r="K903" s="38"/>
      <c r="L903" s="38"/>
      <c r="M903" s="38"/>
      <c r="N903" s="38"/>
    </row>
    <row r="904" spans="1:14" s="41" customFormat="1" ht="25" customHeight="1">
      <c r="A904" s="45"/>
      <c r="B904" s="44"/>
      <c r="C904" s="45"/>
      <c r="D904" s="46"/>
      <c r="E904" s="46"/>
      <c r="F904" s="46"/>
      <c r="H904" s="39"/>
      <c r="I904" s="40"/>
      <c r="J904" s="39"/>
      <c r="K904" s="38"/>
      <c r="L904" s="38"/>
      <c r="M904" s="38"/>
      <c r="N904" s="38"/>
    </row>
    <row r="905" spans="1:14" s="41" customFormat="1" ht="25" customHeight="1">
      <c r="A905" s="45"/>
      <c r="B905" s="44"/>
      <c r="C905" s="45"/>
      <c r="D905" s="46"/>
      <c r="E905" s="46"/>
      <c r="F905" s="46"/>
      <c r="H905" s="39"/>
      <c r="I905" s="40"/>
      <c r="J905" s="39"/>
      <c r="K905" s="38"/>
      <c r="L905" s="38"/>
      <c r="M905" s="38"/>
      <c r="N905" s="38"/>
    </row>
    <row r="906" spans="1:14" s="41" customFormat="1" ht="25" customHeight="1">
      <c r="A906" s="45"/>
      <c r="B906" s="44"/>
      <c r="C906" s="45"/>
      <c r="D906" s="46"/>
      <c r="E906" s="46"/>
      <c r="F906" s="46"/>
      <c r="H906" s="39"/>
      <c r="I906" s="40"/>
      <c r="J906" s="39"/>
      <c r="K906" s="38"/>
      <c r="L906" s="38"/>
      <c r="M906" s="38"/>
      <c r="N906" s="38"/>
    </row>
    <row r="907" spans="1:14" s="41" customFormat="1" ht="25" customHeight="1">
      <c r="A907" s="45"/>
      <c r="B907" s="44"/>
      <c r="C907" s="45"/>
      <c r="D907" s="46"/>
      <c r="E907" s="46"/>
      <c r="F907" s="46"/>
      <c r="H907" s="39"/>
      <c r="I907" s="40"/>
      <c r="J907" s="39"/>
      <c r="K907" s="38"/>
      <c r="L907" s="38"/>
      <c r="M907" s="38"/>
      <c r="N907" s="38"/>
    </row>
    <row r="908" spans="1:14" s="41" customFormat="1" ht="25" customHeight="1">
      <c r="A908" s="45"/>
      <c r="B908" s="44"/>
      <c r="C908" s="45"/>
      <c r="D908" s="46"/>
      <c r="E908" s="46"/>
      <c r="F908" s="46"/>
      <c r="H908" s="39"/>
      <c r="I908" s="40"/>
      <c r="J908" s="39"/>
      <c r="K908" s="38"/>
      <c r="L908" s="38"/>
      <c r="M908" s="38"/>
      <c r="N908" s="38"/>
    </row>
    <row r="909" spans="1:14" s="41" customFormat="1" ht="25" customHeight="1">
      <c r="A909" s="45"/>
      <c r="B909" s="44"/>
      <c r="C909" s="45"/>
      <c r="D909" s="46"/>
      <c r="E909" s="46"/>
      <c r="F909" s="46"/>
      <c r="H909" s="39"/>
      <c r="I909" s="40"/>
      <c r="J909" s="39"/>
      <c r="K909" s="38"/>
      <c r="L909" s="38"/>
      <c r="M909" s="38"/>
      <c r="N909" s="38"/>
    </row>
    <row r="910" spans="1:14" s="41" customFormat="1" ht="25" customHeight="1">
      <c r="A910" s="45"/>
      <c r="B910" s="44"/>
      <c r="C910" s="45"/>
      <c r="D910" s="46"/>
      <c r="E910" s="46"/>
      <c r="F910" s="46"/>
      <c r="H910" s="39"/>
      <c r="I910" s="40"/>
      <c r="J910" s="39"/>
      <c r="K910" s="38"/>
      <c r="L910" s="38"/>
      <c r="M910" s="38"/>
      <c r="N910" s="38"/>
    </row>
    <row r="911" spans="1:14" s="41" customFormat="1" ht="25" customHeight="1">
      <c r="A911" s="45"/>
      <c r="B911" s="44"/>
      <c r="C911" s="45"/>
      <c r="D911" s="46"/>
      <c r="E911" s="46"/>
      <c r="F911" s="46"/>
      <c r="H911" s="39"/>
      <c r="I911" s="40"/>
      <c r="J911" s="39"/>
      <c r="K911" s="38"/>
      <c r="L911" s="38"/>
      <c r="M911" s="38"/>
      <c r="N911" s="38"/>
    </row>
    <row r="912" spans="1:14" s="41" customFormat="1" ht="25" customHeight="1">
      <c r="A912" s="45"/>
      <c r="B912" s="44"/>
      <c r="C912" s="45"/>
      <c r="D912" s="46"/>
      <c r="E912" s="46"/>
      <c r="F912" s="46"/>
      <c r="H912" s="39"/>
      <c r="I912" s="40"/>
      <c r="J912" s="39"/>
      <c r="K912" s="38"/>
      <c r="L912" s="38"/>
      <c r="M912" s="38"/>
      <c r="N912" s="38"/>
    </row>
    <row r="913" spans="1:14" s="41" customFormat="1" ht="25" customHeight="1">
      <c r="A913" s="45"/>
      <c r="B913" s="44"/>
      <c r="C913" s="45"/>
      <c r="D913" s="46"/>
      <c r="E913" s="46"/>
      <c r="F913" s="46"/>
      <c r="H913" s="39"/>
      <c r="I913" s="40"/>
      <c r="J913" s="39"/>
      <c r="K913" s="38"/>
      <c r="L913" s="38"/>
      <c r="M913" s="38"/>
      <c r="N913" s="38"/>
    </row>
    <row r="914" spans="1:14" s="41" customFormat="1" ht="25" customHeight="1">
      <c r="A914" s="45"/>
      <c r="B914" s="44"/>
      <c r="C914" s="45"/>
      <c r="D914" s="46"/>
      <c r="E914" s="46"/>
      <c r="F914" s="46"/>
      <c r="H914" s="39"/>
      <c r="I914" s="40"/>
      <c r="J914" s="39"/>
      <c r="K914" s="38"/>
      <c r="L914" s="38"/>
      <c r="M914" s="38"/>
      <c r="N914" s="38"/>
    </row>
    <row r="915" spans="1:14" s="41" customFormat="1" ht="25" customHeight="1">
      <c r="A915" s="45"/>
      <c r="B915" s="44"/>
      <c r="C915" s="45"/>
      <c r="D915" s="46"/>
      <c r="E915" s="46"/>
      <c r="F915" s="46"/>
      <c r="H915" s="39"/>
      <c r="I915" s="40"/>
      <c r="J915" s="39"/>
      <c r="K915" s="38"/>
      <c r="L915" s="38"/>
      <c r="M915" s="38"/>
      <c r="N915" s="38"/>
    </row>
    <row r="916" spans="1:14" s="41" customFormat="1" ht="25" customHeight="1">
      <c r="A916" s="45"/>
      <c r="B916" s="44"/>
      <c r="C916" s="45"/>
      <c r="D916" s="46"/>
      <c r="E916" s="46"/>
      <c r="F916" s="46"/>
      <c r="H916" s="39"/>
      <c r="I916" s="40"/>
      <c r="J916" s="39"/>
      <c r="K916" s="38"/>
      <c r="L916" s="38"/>
      <c r="M916" s="38"/>
      <c r="N916" s="38"/>
    </row>
    <row r="917" spans="1:14" s="41" customFormat="1" ht="25" customHeight="1">
      <c r="A917" s="45"/>
      <c r="B917" s="44"/>
      <c r="C917" s="45"/>
      <c r="D917" s="46"/>
      <c r="E917" s="46"/>
      <c r="F917" s="46"/>
      <c r="H917" s="39"/>
      <c r="I917" s="40"/>
      <c r="J917" s="39"/>
      <c r="K917" s="38"/>
      <c r="L917" s="38"/>
      <c r="M917" s="38"/>
      <c r="N917" s="38"/>
    </row>
    <row r="918" spans="1:14" s="41" customFormat="1" ht="25" customHeight="1">
      <c r="A918" s="45"/>
      <c r="B918" s="44"/>
      <c r="C918" s="45"/>
      <c r="D918" s="46"/>
      <c r="E918" s="46"/>
      <c r="F918" s="46"/>
      <c r="H918" s="39"/>
      <c r="I918" s="40"/>
      <c r="J918" s="39"/>
      <c r="K918" s="38"/>
      <c r="L918" s="38"/>
      <c r="M918" s="38"/>
      <c r="N918" s="38"/>
    </row>
    <row r="919" spans="1:14" s="41" customFormat="1" ht="25" customHeight="1">
      <c r="A919" s="45"/>
      <c r="B919" s="44"/>
      <c r="C919" s="45"/>
      <c r="D919" s="46"/>
      <c r="E919" s="46"/>
      <c r="F919" s="46"/>
      <c r="H919" s="39"/>
      <c r="I919" s="40"/>
      <c r="J919" s="39"/>
      <c r="K919" s="38"/>
      <c r="L919" s="38"/>
      <c r="M919" s="38"/>
      <c r="N919" s="38"/>
    </row>
    <row r="920" spans="1:14" s="41" customFormat="1" ht="25" customHeight="1">
      <c r="A920" s="45"/>
      <c r="B920" s="44"/>
      <c r="C920" s="45"/>
      <c r="D920" s="46"/>
      <c r="E920" s="46"/>
      <c r="F920" s="46"/>
      <c r="H920" s="39"/>
      <c r="I920" s="40"/>
      <c r="J920" s="39"/>
      <c r="K920" s="38"/>
      <c r="L920" s="38"/>
      <c r="M920" s="38"/>
      <c r="N920" s="38"/>
    </row>
    <row r="921" spans="1:14" s="41" customFormat="1" ht="25" customHeight="1">
      <c r="A921" s="45"/>
      <c r="B921" s="44"/>
      <c r="C921" s="45"/>
      <c r="D921" s="46"/>
      <c r="E921" s="46"/>
      <c r="F921" s="46"/>
      <c r="H921" s="39"/>
      <c r="I921" s="40"/>
      <c r="J921" s="39"/>
      <c r="K921" s="38"/>
      <c r="L921" s="38"/>
      <c r="M921" s="38"/>
      <c r="N921" s="38"/>
    </row>
    <row r="922" spans="1:14" s="41" customFormat="1" ht="25" customHeight="1">
      <c r="A922" s="45"/>
      <c r="B922" s="44"/>
      <c r="C922" s="45"/>
      <c r="D922" s="46"/>
      <c r="E922" s="46"/>
      <c r="F922" s="46"/>
      <c r="H922" s="39"/>
      <c r="I922" s="40"/>
      <c r="J922" s="39"/>
      <c r="K922" s="38"/>
      <c r="L922" s="38"/>
      <c r="M922" s="38"/>
      <c r="N922" s="38"/>
    </row>
    <row r="923" spans="1:14" s="41" customFormat="1" ht="25" customHeight="1">
      <c r="A923" s="45"/>
      <c r="B923" s="44"/>
      <c r="C923" s="45"/>
      <c r="D923" s="46"/>
      <c r="E923" s="46"/>
      <c r="F923" s="46"/>
      <c r="H923" s="39"/>
      <c r="I923" s="40"/>
      <c r="J923" s="39"/>
      <c r="K923" s="38"/>
      <c r="L923" s="38"/>
      <c r="M923" s="38"/>
      <c r="N923" s="38"/>
    </row>
    <row r="924" spans="1:14" s="41" customFormat="1" ht="25" customHeight="1">
      <c r="A924" s="45"/>
      <c r="B924" s="44"/>
      <c r="C924" s="45"/>
      <c r="D924" s="46"/>
      <c r="E924" s="46"/>
      <c r="F924" s="46"/>
      <c r="H924" s="39"/>
      <c r="I924" s="40"/>
      <c r="J924" s="39"/>
      <c r="K924" s="38"/>
      <c r="L924" s="38"/>
      <c r="M924" s="38"/>
      <c r="N924" s="38"/>
    </row>
    <row r="925" spans="1:14" s="41" customFormat="1" ht="25" customHeight="1">
      <c r="A925" s="45"/>
      <c r="B925" s="44"/>
      <c r="C925" s="45"/>
      <c r="D925" s="46"/>
      <c r="E925" s="46"/>
      <c r="F925" s="46"/>
      <c r="H925" s="39"/>
      <c r="I925" s="40"/>
      <c r="J925" s="39"/>
      <c r="K925" s="38"/>
      <c r="L925" s="38"/>
      <c r="M925" s="38"/>
      <c r="N925" s="38"/>
    </row>
    <row r="926" spans="1:14" s="41" customFormat="1" ht="25" customHeight="1">
      <c r="A926" s="45"/>
      <c r="B926" s="44"/>
      <c r="C926" s="45"/>
      <c r="D926" s="46"/>
      <c r="E926" s="46"/>
      <c r="F926" s="46"/>
      <c r="H926" s="39"/>
      <c r="I926" s="40"/>
      <c r="J926" s="39"/>
      <c r="K926" s="38"/>
      <c r="L926" s="38"/>
      <c r="M926" s="38"/>
      <c r="N926" s="38"/>
    </row>
    <row r="927" spans="1:14" s="41" customFormat="1" ht="25" customHeight="1">
      <c r="A927" s="45"/>
      <c r="B927" s="44"/>
      <c r="C927" s="45"/>
      <c r="D927" s="46"/>
      <c r="E927" s="46"/>
      <c r="F927" s="46"/>
      <c r="H927" s="39"/>
      <c r="I927" s="40"/>
      <c r="J927" s="39"/>
      <c r="K927" s="38"/>
      <c r="L927" s="38"/>
      <c r="M927" s="38"/>
      <c r="N927" s="38"/>
    </row>
    <row r="928" spans="1:14" s="41" customFormat="1" ht="25" customHeight="1">
      <c r="A928" s="45"/>
      <c r="B928" s="44"/>
      <c r="C928" s="45"/>
      <c r="D928" s="46"/>
      <c r="E928" s="46"/>
      <c r="F928" s="46"/>
      <c r="H928" s="39"/>
      <c r="I928" s="40"/>
      <c r="J928" s="39"/>
      <c r="K928" s="38"/>
      <c r="L928" s="38"/>
      <c r="M928" s="38"/>
      <c r="N928" s="38"/>
    </row>
    <row r="929" spans="1:14" s="41" customFormat="1" ht="25" customHeight="1">
      <c r="A929" s="45"/>
      <c r="B929" s="44"/>
      <c r="C929" s="45"/>
      <c r="D929" s="46"/>
      <c r="E929" s="46"/>
      <c r="F929" s="46"/>
      <c r="H929" s="39"/>
      <c r="I929" s="40"/>
      <c r="J929" s="39"/>
      <c r="K929" s="38"/>
      <c r="L929" s="38"/>
      <c r="M929" s="38"/>
      <c r="N929" s="38"/>
    </row>
    <row r="930" spans="1:14" s="41" customFormat="1" ht="25" customHeight="1">
      <c r="A930" s="45"/>
      <c r="B930" s="44"/>
      <c r="C930" s="45"/>
      <c r="D930" s="46"/>
      <c r="E930" s="46"/>
      <c r="F930" s="46"/>
      <c r="H930" s="39"/>
      <c r="I930" s="40"/>
      <c r="J930" s="39"/>
      <c r="K930" s="38"/>
      <c r="L930" s="38"/>
      <c r="M930" s="38"/>
      <c r="N930" s="38"/>
    </row>
    <row r="931" spans="1:14" s="41" customFormat="1" ht="25" customHeight="1">
      <c r="A931" s="45"/>
      <c r="B931" s="44"/>
      <c r="C931" s="45"/>
      <c r="D931" s="46"/>
      <c r="E931" s="46"/>
      <c r="F931" s="46"/>
      <c r="H931" s="39"/>
      <c r="I931" s="40"/>
      <c r="J931" s="39"/>
      <c r="K931" s="38"/>
      <c r="L931" s="38"/>
      <c r="M931" s="38"/>
      <c r="N931" s="38"/>
    </row>
    <row r="932" spans="1:14" s="41" customFormat="1" ht="25" customHeight="1">
      <c r="A932" s="45"/>
      <c r="B932" s="44"/>
      <c r="C932" s="45"/>
      <c r="D932" s="46"/>
      <c r="E932" s="46"/>
      <c r="F932" s="46"/>
      <c r="H932" s="39"/>
      <c r="I932" s="40"/>
      <c r="J932" s="39"/>
      <c r="K932" s="38"/>
      <c r="L932" s="38"/>
      <c r="M932" s="38"/>
      <c r="N932" s="38"/>
    </row>
    <row r="933" spans="1:14" s="41" customFormat="1" ht="25" customHeight="1">
      <c r="A933" s="45"/>
      <c r="B933" s="44"/>
      <c r="C933" s="45"/>
      <c r="D933" s="46"/>
      <c r="E933" s="46"/>
      <c r="F933" s="46"/>
      <c r="H933" s="39"/>
      <c r="I933" s="40"/>
      <c r="J933" s="39"/>
      <c r="K933" s="38"/>
      <c r="L933" s="38"/>
      <c r="M933" s="38"/>
      <c r="N933" s="38"/>
    </row>
    <row r="934" spans="1:14" s="41" customFormat="1" ht="25" customHeight="1">
      <c r="A934" s="45"/>
      <c r="B934" s="44"/>
      <c r="C934" s="45"/>
      <c r="D934" s="46"/>
      <c r="E934" s="46"/>
      <c r="F934" s="46"/>
      <c r="H934" s="39"/>
      <c r="I934" s="40"/>
      <c r="J934" s="39"/>
      <c r="K934" s="38"/>
      <c r="L934" s="38"/>
      <c r="M934" s="38"/>
      <c r="N934" s="38"/>
    </row>
    <row r="935" spans="1:14" s="41" customFormat="1" ht="25" customHeight="1">
      <c r="A935" s="45"/>
      <c r="B935" s="44"/>
      <c r="C935" s="45"/>
      <c r="D935" s="46"/>
      <c r="E935" s="46"/>
      <c r="F935" s="46"/>
      <c r="H935" s="39"/>
      <c r="I935" s="40"/>
      <c r="J935" s="39"/>
      <c r="K935" s="38"/>
      <c r="L935" s="38"/>
      <c r="M935" s="38"/>
      <c r="N935" s="38"/>
    </row>
    <row r="936" spans="1:14" s="41" customFormat="1" ht="25" customHeight="1">
      <c r="A936" s="45"/>
      <c r="B936" s="44"/>
      <c r="C936" s="45"/>
      <c r="D936" s="46"/>
      <c r="E936" s="46"/>
      <c r="F936" s="46"/>
      <c r="H936" s="39"/>
      <c r="I936" s="40"/>
      <c r="J936" s="39"/>
      <c r="K936" s="38"/>
      <c r="L936" s="38"/>
      <c r="M936" s="38"/>
      <c r="N936" s="38"/>
    </row>
    <row r="937" spans="1:14" s="41" customFormat="1" ht="25" customHeight="1">
      <c r="A937" s="45"/>
      <c r="B937" s="44"/>
      <c r="C937" s="45"/>
      <c r="D937" s="46"/>
      <c r="E937" s="46"/>
      <c r="F937" s="46"/>
      <c r="H937" s="39"/>
      <c r="I937" s="40"/>
      <c r="J937" s="39"/>
      <c r="K937" s="38"/>
      <c r="L937" s="38"/>
      <c r="M937" s="38"/>
      <c r="N937" s="38"/>
    </row>
    <row r="938" spans="1:14" s="41" customFormat="1" ht="25" customHeight="1">
      <c r="A938" s="45"/>
      <c r="B938" s="44"/>
      <c r="C938" s="45"/>
      <c r="D938" s="46"/>
      <c r="E938" s="46"/>
      <c r="F938" s="46"/>
      <c r="H938" s="39"/>
      <c r="I938" s="40"/>
      <c r="J938" s="39"/>
      <c r="K938" s="38"/>
      <c r="L938" s="38"/>
      <c r="M938" s="38"/>
      <c r="N938" s="38"/>
    </row>
    <row r="939" spans="1:14" s="41" customFormat="1" ht="25" customHeight="1">
      <c r="A939" s="45"/>
      <c r="B939" s="44"/>
      <c r="C939" s="45"/>
      <c r="D939" s="46"/>
      <c r="E939" s="46"/>
      <c r="F939" s="46"/>
      <c r="H939" s="39"/>
      <c r="I939" s="40"/>
      <c r="J939" s="39"/>
      <c r="K939" s="38"/>
      <c r="L939" s="38"/>
      <c r="M939" s="38"/>
      <c r="N939" s="38"/>
    </row>
    <row r="940" spans="1:14" s="41" customFormat="1" ht="25" customHeight="1">
      <c r="A940" s="45"/>
      <c r="B940" s="44"/>
      <c r="C940" s="45"/>
      <c r="D940" s="46"/>
      <c r="E940" s="46"/>
      <c r="F940" s="46"/>
      <c r="H940" s="39"/>
      <c r="I940" s="40"/>
      <c r="J940" s="39"/>
      <c r="K940" s="38"/>
      <c r="L940" s="38"/>
      <c r="M940" s="38"/>
      <c r="N940" s="38"/>
    </row>
    <row r="941" spans="1:14" s="41" customFormat="1" ht="25" customHeight="1">
      <c r="A941" s="45"/>
      <c r="B941" s="44"/>
      <c r="C941" s="45"/>
      <c r="D941" s="46"/>
      <c r="E941" s="46"/>
      <c r="F941" s="46"/>
      <c r="H941" s="39"/>
      <c r="I941" s="40"/>
      <c r="J941" s="39"/>
      <c r="K941" s="38"/>
      <c r="L941" s="38"/>
      <c r="M941" s="38"/>
      <c r="N941" s="38"/>
    </row>
    <row r="942" spans="1:14" s="41" customFormat="1" ht="25" customHeight="1">
      <c r="A942" s="45"/>
      <c r="B942" s="44"/>
      <c r="C942" s="45"/>
      <c r="D942" s="46"/>
      <c r="E942" s="46"/>
      <c r="F942" s="46"/>
      <c r="H942" s="39"/>
      <c r="I942" s="40"/>
      <c r="J942" s="39"/>
      <c r="K942" s="38"/>
      <c r="L942" s="38"/>
      <c r="M942" s="38"/>
      <c r="N942" s="38"/>
    </row>
    <row r="943" spans="1:14" s="41" customFormat="1" ht="25" customHeight="1">
      <c r="A943" s="45"/>
      <c r="B943" s="44"/>
      <c r="C943" s="45"/>
      <c r="D943" s="46"/>
      <c r="E943" s="46"/>
      <c r="F943" s="46"/>
      <c r="H943" s="39"/>
      <c r="I943" s="40"/>
      <c r="J943" s="39"/>
      <c r="K943" s="38"/>
      <c r="L943" s="38"/>
      <c r="M943" s="38"/>
      <c r="N943" s="38"/>
    </row>
    <row r="944" spans="1:14" s="41" customFormat="1" ht="25" customHeight="1">
      <c r="A944" s="45"/>
      <c r="B944" s="44"/>
      <c r="C944" s="45"/>
      <c r="D944" s="46"/>
      <c r="E944" s="46"/>
      <c r="F944" s="46"/>
      <c r="H944" s="39"/>
      <c r="I944" s="40"/>
      <c r="J944" s="39"/>
      <c r="K944" s="38"/>
      <c r="L944" s="38"/>
      <c r="M944" s="38"/>
      <c r="N944" s="38"/>
    </row>
    <row r="945" spans="1:14" s="41" customFormat="1" ht="25" customHeight="1">
      <c r="A945" s="45"/>
      <c r="B945" s="44"/>
      <c r="C945" s="45"/>
      <c r="D945" s="46"/>
      <c r="E945" s="46"/>
      <c r="F945" s="46"/>
      <c r="H945" s="39"/>
      <c r="I945" s="40"/>
      <c r="J945" s="39"/>
      <c r="K945" s="38"/>
      <c r="L945" s="38"/>
      <c r="M945" s="38"/>
      <c r="N945" s="38"/>
    </row>
    <row r="946" spans="1:14" s="41" customFormat="1" ht="25" customHeight="1">
      <c r="A946" s="45"/>
      <c r="B946" s="44"/>
      <c r="C946" s="45"/>
      <c r="D946" s="46"/>
      <c r="E946" s="46"/>
      <c r="F946" s="46"/>
      <c r="H946" s="39"/>
      <c r="I946" s="40"/>
      <c r="J946" s="39"/>
      <c r="K946" s="38"/>
      <c r="L946" s="38"/>
      <c r="M946" s="38"/>
      <c r="N946" s="38"/>
    </row>
    <row r="947" spans="1:14" s="41" customFormat="1" ht="25" customHeight="1">
      <c r="A947" s="45"/>
      <c r="B947" s="44"/>
      <c r="C947" s="45"/>
      <c r="D947" s="46"/>
      <c r="E947" s="46"/>
      <c r="F947" s="46"/>
      <c r="H947" s="39"/>
      <c r="I947" s="40"/>
      <c r="J947" s="39"/>
      <c r="K947" s="38"/>
      <c r="L947" s="38"/>
      <c r="M947" s="38"/>
      <c r="N947" s="38"/>
    </row>
    <row r="948" spans="1:14" s="41" customFormat="1" ht="25" customHeight="1">
      <c r="A948" s="45"/>
      <c r="B948" s="44"/>
      <c r="C948" s="45"/>
      <c r="D948" s="46"/>
      <c r="E948" s="46"/>
      <c r="F948" s="46"/>
      <c r="H948" s="39"/>
      <c r="I948" s="40"/>
      <c r="J948" s="39"/>
      <c r="K948" s="38"/>
      <c r="L948" s="38"/>
      <c r="M948" s="38"/>
      <c r="N948" s="38"/>
    </row>
    <row r="949" spans="1:14" s="41" customFormat="1" ht="25" customHeight="1">
      <c r="A949" s="45"/>
      <c r="B949" s="44"/>
      <c r="C949" s="45"/>
      <c r="D949" s="46"/>
      <c r="E949" s="46"/>
      <c r="F949" s="46"/>
      <c r="H949" s="39"/>
      <c r="I949" s="40"/>
      <c r="J949" s="39"/>
      <c r="K949" s="38"/>
      <c r="L949" s="38"/>
      <c r="M949" s="38"/>
      <c r="N949" s="38"/>
    </row>
    <row r="950" spans="1:14" s="41" customFormat="1" ht="25" customHeight="1">
      <c r="A950" s="45"/>
      <c r="B950" s="44"/>
      <c r="C950" s="45"/>
      <c r="D950" s="46"/>
      <c r="E950" s="46"/>
      <c r="F950" s="46"/>
      <c r="H950" s="39"/>
      <c r="I950" s="40"/>
      <c r="J950" s="39"/>
      <c r="K950" s="38"/>
      <c r="L950" s="38"/>
      <c r="M950" s="38"/>
      <c r="N950" s="38"/>
    </row>
    <row r="951" spans="1:14" s="41" customFormat="1" ht="25" customHeight="1">
      <c r="A951" s="45"/>
      <c r="B951" s="44"/>
      <c r="C951" s="45"/>
      <c r="D951" s="46"/>
      <c r="E951" s="46"/>
      <c r="F951" s="46"/>
      <c r="H951" s="39"/>
      <c r="I951" s="40"/>
      <c r="J951" s="39"/>
      <c r="K951" s="38"/>
      <c r="L951" s="38"/>
      <c r="M951" s="38"/>
      <c r="N951" s="38"/>
    </row>
    <row r="952" spans="1:14" s="41" customFormat="1" ht="25" customHeight="1">
      <c r="A952" s="45"/>
      <c r="B952" s="44"/>
      <c r="C952" s="45"/>
      <c r="D952" s="46"/>
      <c r="E952" s="46"/>
      <c r="F952" s="46"/>
      <c r="H952" s="39"/>
      <c r="I952" s="40"/>
      <c r="J952" s="39"/>
      <c r="K952" s="38"/>
      <c r="L952" s="38"/>
      <c r="M952" s="38"/>
      <c r="N952" s="38"/>
    </row>
    <row r="953" spans="1:14" s="41" customFormat="1" ht="25" customHeight="1">
      <c r="A953" s="45"/>
      <c r="B953" s="44"/>
      <c r="C953" s="45"/>
      <c r="D953" s="46"/>
      <c r="E953" s="46"/>
      <c r="F953" s="46"/>
      <c r="H953" s="39"/>
      <c r="I953" s="40"/>
      <c r="J953" s="39"/>
      <c r="K953" s="38"/>
      <c r="L953" s="38"/>
      <c r="M953" s="38"/>
      <c r="N953" s="38"/>
    </row>
    <row r="954" spans="1:14" s="41" customFormat="1" ht="25" customHeight="1">
      <c r="A954" s="45"/>
      <c r="B954" s="44"/>
      <c r="C954" s="45"/>
      <c r="D954" s="46"/>
      <c r="E954" s="46"/>
      <c r="F954" s="46"/>
      <c r="H954" s="39"/>
      <c r="I954" s="40"/>
      <c r="J954" s="39"/>
      <c r="K954" s="38"/>
      <c r="L954" s="38"/>
      <c r="M954" s="38"/>
      <c r="N954" s="38"/>
    </row>
    <row r="955" spans="1:14" s="41" customFormat="1" ht="25" customHeight="1">
      <c r="A955" s="45"/>
      <c r="B955" s="44"/>
      <c r="C955" s="45"/>
      <c r="D955" s="46"/>
      <c r="E955" s="46"/>
      <c r="F955" s="46"/>
      <c r="H955" s="39"/>
      <c r="I955" s="40"/>
      <c r="J955" s="39"/>
      <c r="K955" s="38"/>
      <c r="L955" s="38"/>
      <c r="M955" s="38"/>
      <c r="N955" s="38"/>
    </row>
    <row r="956" spans="1:14" s="41" customFormat="1" ht="25" customHeight="1">
      <c r="A956" s="45"/>
      <c r="B956" s="44"/>
      <c r="C956" s="45"/>
      <c r="D956" s="46"/>
      <c r="E956" s="46"/>
      <c r="F956" s="46"/>
      <c r="H956" s="39"/>
      <c r="I956" s="40"/>
      <c r="J956" s="39"/>
      <c r="K956" s="38"/>
      <c r="L956" s="38"/>
      <c r="M956" s="38"/>
      <c r="N956" s="38"/>
    </row>
    <row r="957" spans="1:14" s="41" customFormat="1" ht="25" customHeight="1">
      <c r="A957" s="45"/>
      <c r="B957" s="44"/>
      <c r="C957" s="45"/>
      <c r="D957" s="46"/>
      <c r="E957" s="46"/>
      <c r="F957" s="46"/>
      <c r="H957" s="39"/>
      <c r="I957" s="40"/>
      <c r="J957" s="39"/>
      <c r="K957" s="38"/>
      <c r="L957" s="38"/>
      <c r="M957" s="38"/>
      <c r="N957" s="38"/>
    </row>
    <row r="958" spans="1:14" s="41" customFormat="1" ht="25" customHeight="1">
      <c r="A958" s="45"/>
      <c r="B958" s="44"/>
      <c r="C958" s="45"/>
      <c r="D958" s="46"/>
      <c r="E958" s="46"/>
      <c r="F958" s="46"/>
      <c r="H958" s="39"/>
      <c r="I958" s="40"/>
      <c r="J958" s="39"/>
      <c r="K958" s="38"/>
      <c r="L958" s="38"/>
      <c r="M958" s="38"/>
      <c r="N958" s="38"/>
    </row>
    <row r="959" spans="1:14" s="41" customFormat="1" ht="25" customHeight="1">
      <c r="A959" s="45"/>
      <c r="B959" s="44"/>
      <c r="C959" s="45"/>
      <c r="D959" s="46"/>
      <c r="E959" s="46"/>
      <c r="F959" s="46"/>
      <c r="H959" s="39"/>
      <c r="I959" s="40"/>
      <c r="J959" s="39"/>
      <c r="K959" s="38"/>
      <c r="L959" s="38"/>
      <c r="M959" s="38"/>
      <c r="N959" s="38"/>
    </row>
    <row r="960" spans="1:14" s="41" customFormat="1" ht="25" customHeight="1">
      <c r="A960" s="45"/>
      <c r="B960" s="44"/>
      <c r="C960" s="45"/>
      <c r="D960" s="46"/>
      <c r="E960" s="46"/>
      <c r="F960" s="46"/>
      <c r="H960" s="39"/>
      <c r="I960" s="40"/>
      <c r="J960" s="39"/>
      <c r="K960" s="38"/>
      <c r="L960" s="38"/>
      <c r="M960" s="38"/>
      <c r="N960" s="38"/>
    </row>
    <row r="961" spans="1:14" s="41" customFormat="1" ht="25" customHeight="1">
      <c r="A961" s="45"/>
      <c r="B961" s="44"/>
      <c r="C961" s="45"/>
      <c r="D961" s="46"/>
      <c r="E961" s="46"/>
      <c r="F961" s="46"/>
      <c r="H961" s="39"/>
      <c r="I961" s="40"/>
      <c r="J961" s="39"/>
      <c r="K961" s="38"/>
      <c r="L961" s="38"/>
      <c r="M961" s="38"/>
      <c r="N961" s="38"/>
    </row>
    <row r="962" spans="1:14" s="41" customFormat="1" ht="25" customHeight="1">
      <c r="A962" s="45"/>
      <c r="B962" s="44"/>
      <c r="C962" s="45"/>
      <c r="D962" s="46"/>
      <c r="E962" s="46"/>
      <c r="F962" s="46"/>
      <c r="H962" s="39"/>
      <c r="I962" s="40"/>
      <c r="J962" s="39"/>
      <c r="K962" s="38"/>
      <c r="L962" s="38"/>
      <c r="M962" s="38"/>
      <c r="N962" s="38"/>
    </row>
    <row r="963" spans="1:14" s="41" customFormat="1" ht="25" customHeight="1">
      <c r="A963" s="45"/>
      <c r="B963" s="44"/>
      <c r="C963" s="45"/>
      <c r="D963" s="46"/>
      <c r="E963" s="46"/>
      <c r="F963" s="46"/>
      <c r="H963" s="39"/>
      <c r="I963" s="40"/>
      <c r="J963" s="39"/>
      <c r="K963" s="38"/>
      <c r="L963" s="38"/>
      <c r="M963" s="38"/>
      <c r="N963" s="38"/>
    </row>
    <row r="964" spans="1:14" s="41" customFormat="1" ht="25" customHeight="1">
      <c r="A964" s="45"/>
      <c r="B964" s="44"/>
      <c r="C964" s="45"/>
      <c r="D964" s="46"/>
      <c r="E964" s="46"/>
      <c r="F964" s="46"/>
      <c r="H964" s="39"/>
      <c r="I964" s="40"/>
      <c r="J964" s="39"/>
      <c r="K964" s="38"/>
      <c r="L964" s="38"/>
      <c r="M964" s="38"/>
      <c r="N964" s="38"/>
    </row>
    <row r="965" spans="1:14" s="41" customFormat="1" ht="25" customHeight="1">
      <c r="A965" s="45"/>
      <c r="B965" s="44"/>
      <c r="C965" s="45"/>
      <c r="D965" s="46"/>
      <c r="E965" s="46"/>
      <c r="F965" s="46"/>
      <c r="H965" s="39"/>
      <c r="I965" s="40"/>
      <c r="J965" s="39"/>
      <c r="K965" s="38"/>
      <c r="L965" s="38"/>
      <c r="M965" s="38"/>
      <c r="N965" s="38"/>
    </row>
    <row r="966" spans="1:14" s="41" customFormat="1" ht="25" customHeight="1">
      <c r="A966" s="45"/>
      <c r="B966" s="44"/>
      <c r="C966" s="45"/>
      <c r="D966" s="46"/>
      <c r="E966" s="46"/>
      <c r="F966" s="46"/>
      <c r="H966" s="39"/>
      <c r="I966" s="40"/>
      <c r="J966" s="39"/>
      <c r="K966" s="38"/>
      <c r="L966" s="38"/>
      <c r="M966" s="38"/>
      <c r="N966" s="38"/>
    </row>
    <row r="967" spans="1:14" s="41" customFormat="1" ht="25" customHeight="1">
      <c r="A967" s="45"/>
      <c r="B967" s="44"/>
      <c r="C967" s="45"/>
      <c r="D967" s="46"/>
      <c r="E967" s="46"/>
      <c r="F967" s="46"/>
      <c r="H967" s="39"/>
      <c r="I967" s="40"/>
      <c r="J967" s="39"/>
      <c r="K967" s="38"/>
      <c r="L967" s="38"/>
      <c r="M967" s="38"/>
      <c r="N967" s="38"/>
    </row>
    <row r="968" spans="1:14" s="41" customFormat="1" ht="25" customHeight="1">
      <c r="A968" s="45"/>
      <c r="B968" s="44"/>
      <c r="C968" s="45"/>
      <c r="D968" s="46"/>
      <c r="E968" s="46"/>
      <c r="F968" s="46"/>
      <c r="H968" s="39"/>
      <c r="I968" s="40"/>
      <c r="J968" s="39"/>
      <c r="K968" s="38"/>
      <c r="L968" s="38"/>
      <c r="M968" s="38"/>
      <c r="N968" s="38"/>
    </row>
    <row r="969" spans="1:14" s="41" customFormat="1" ht="25" customHeight="1">
      <c r="A969" s="45"/>
      <c r="B969" s="44"/>
      <c r="C969" s="45"/>
      <c r="D969" s="46"/>
      <c r="E969" s="46"/>
      <c r="F969" s="46"/>
      <c r="H969" s="39"/>
      <c r="I969" s="40"/>
      <c r="J969" s="39"/>
      <c r="K969" s="38"/>
      <c r="L969" s="38"/>
      <c r="M969" s="38"/>
      <c r="N969" s="38"/>
    </row>
    <row r="970" spans="1:14" s="41" customFormat="1" ht="25" customHeight="1">
      <c r="A970" s="45"/>
      <c r="B970" s="44"/>
      <c r="C970" s="45"/>
      <c r="D970" s="46"/>
      <c r="E970" s="46"/>
      <c r="F970" s="46"/>
      <c r="H970" s="39"/>
      <c r="I970" s="40"/>
      <c r="J970" s="39"/>
      <c r="K970" s="38"/>
      <c r="L970" s="38"/>
      <c r="M970" s="38"/>
      <c r="N970" s="38"/>
    </row>
    <row r="971" spans="1:14" s="41" customFormat="1" ht="25" customHeight="1">
      <c r="A971" s="45"/>
      <c r="B971" s="44"/>
      <c r="C971" s="45"/>
      <c r="D971" s="46"/>
      <c r="E971" s="46"/>
      <c r="F971" s="46"/>
      <c r="H971" s="39"/>
      <c r="I971" s="40"/>
      <c r="J971" s="39"/>
      <c r="K971" s="38"/>
      <c r="L971" s="38"/>
      <c r="M971" s="38"/>
      <c r="N971" s="38"/>
    </row>
    <row r="972" spans="1:14" s="41" customFormat="1" ht="25" customHeight="1">
      <c r="A972" s="45"/>
      <c r="B972" s="44"/>
      <c r="C972" s="45"/>
      <c r="D972" s="46"/>
      <c r="E972" s="46"/>
      <c r="F972" s="46"/>
      <c r="H972" s="39"/>
      <c r="I972" s="40"/>
      <c r="J972" s="39"/>
      <c r="K972" s="38"/>
      <c r="L972" s="38"/>
      <c r="M972" s="38"/>
      <c r="N972" s="38"/>
    </row>
    <row r="973" spans="1:14" s="41" customFormat="1" ht="25" customHeight="1">
      <c r="A973" s="45"/>
      <c r="B973" s="44"/>
      <c r="C973" s="45"/>
      <c r="D973" s="46"/>
      <c r="E973" s="46"/>
      <c r="F973" s="46"/>
      <c r="H973" s="39"/>
      <c r="I973" s="40"/>
      <c r="J973" s="39"/>
      <c r="K973" s="38"/>
      <c r="L973" s="38"/>
      <c r="M973" s="38"/>
      <c r="N973" s="38"/>
    </row>
    <row r="974" spans="1:14" s="41" customFormat="1" ht="25" customHeight="1">
      <c r="A974" s="45"/>
      <c r="B974" s="44"/>
      <c r="C974" s="45"/>
      <c r="D974" s="46"/>
      <c r="E974" s="46"/>
      <c r="F974" s="46"/>
      <c r="H974" s="39"/>
      <c r="I974" s="40"/>
      <c r="J974" s="39"/>
      <c r="K974" s="38"/>
      <c r="L974" s="38"/>
      <c r="M974" s="38"/>
      <c r="N974" s="38"/>
    </row>
    <row r="975" spans="1:14" s="41" customFormat="1" ht="25" customHeight="1">
      <c r="A975" s="45"/>
      <c r="B975" s="44"/>
      <c r="C975" s="45"/>
      <c r="D975" s="46"/>
      <c r="E975" s="46"/>
      <c r="F975" s="46"/>
      <c r="H975" s="39"/>
      <c r="I975" s="40"/>
      <c r="J975" s="39"/>
      <c r="K975" s="38"/>
      <c r="L975" s="38"/>
      <c r="M975" s="38"/>
      <c r="N975" s="38"/>
    </row>
    <row r="976" spans="1:14" s="41" customFormat="1" ht="25" customHeight="1">
      <c r="A976" s="45"/>
      <c r="B976" s="44"/>
      <c r="C976" s="45"/>
      <c r="D976" s="46"/>
      <c r="E976" s="46"/>
      <c r="F976" s="46"/>
      <c r="H976" s="39"/>
      <c r="I976" s="40"/>
      <c r="J976" s="39"/>
      <c r="K976" s="38"/>
      <c r="L976" s="38"/>
      <c r="M976" s="38"/>
      <c r="N976" s="38"/>
    </row>
    <row r="977" spans="1:14" s="41" customFormat="1" ht="25" customHeight="1">
      <c r="A977" s="45"/>
      <c r="B977" s="44"/>
      <c r="C977" s="45"/>
      <c r="D977" s="46"/>
      <c r="E977" s="46"/>
      <c r="F977" s="46"/>
      <c r="H977" s="39"/>
      <c r="I977" s="40"/>
      <c r="J977" s="39"/>
      <c r="K977" s="38"/>
      <c r="L977" s="38"/>
      <c r="M977" s="38"/>
      <c r="N977" s="38"/>
    </row>
    <row r="978" spans="1:14" s="41" customFormat="1" ht="25" customHeight="1">
      <c r="A978" s="45"/>
      <c r="B978" s="44"/>
      <c r="C978" s="45"/>
      <c r="D978" s="46"/>
      <c r="E978" s="46"/>
      <c r="F978" s="46"/>
      <c r="H978" s="39"/>
      <c r="I978" s="40"/>
      <c r="J978" s="39"/>
      <c r="K978" s="38"/>
      <c r="L978" s="38"/>
      <c r="M978" s="38"/>
      <c r="N978" s="38"/>
    </row>
    <row r="979" spans="1:14" s="41" customFormat="1" ht="25" customHeight="1">
      <c r="A979" s="45"/>
      <c r="B979" s="44"/>
      <c r="C979" s="45"/>
      <c r="D979" s="46"/>
      <c r="E979" s="46"/>
      <c r="F979" s="46"/>
      <c r="H979" s="39"/>
      <c r="I979" s="40"/>
      <c r="J979" s="39"/>
      <c r="K979" s="38"/>
      <c r="L979" s="38"/>
      <c r="M979" s="38"/>
      <c r="N979" s="38"/>
    </row>
    <row r="980" spans="1:14" s="41" customFormat="1" ht="25" customHeight="1">
      <c r="A980" s="45"/>
      <c r="B980" s="44"/>
      <c r="C980" s="45"/>
      <c r="D980" s="46"/>
      <c r="E980" s="46"/>
      <c r="F980" s="46"/>
      <c r="H980" s="39"/>
      <c r="I980" s="40"/>
      <c r="J980" s="39"/>
      <c r="K980" s="38"/>
      <c r="L980" s="38"/>
      <c r="M980" s="38"/>
      <c r="N980" s="38"/>
    </row>
    <row r="981" spans="1:14" s="41" customFormat="1" ht="25" customHeight="1">
      <c r="A981" s="45"/>
      <c r="B981" s="44"/>
      <c r="C981" s="45"/>
      <c r="D981" s="46"/>
      <c r="E981" s="46"/>
      <c r="F981" s="46"/>
      <c r="H981" s="39"/>
      <c r="I981" s="40"/>
      <c r="J981" s="39"/>
      <c r="K981" s="38"/>
      <c r="L981" s="38"/>
      <c r="M981" s="38"/>
      <c r="N981" s="38"/>
    </row>
    <row r="982" spans="1:14" s="41" customFormat="1" ht="25" customHeight="1">
      <c r="A982" s="45"/>
      <c r="B982" s="44"/>
      <c r="C982" s="45"/>
      <c r="D982" s="46"/>
      <c r="E982" s="46"/>
      <c r="F982" s="46"/>
      <c r="H982" s="39"/>
      <c r="I982" s="40"/>
      <c r="J982" s="39"/>
      <c r="K982" s="38"/>
      <c r="L982" s="38"/>
      <c r="M982" s="38"/>
      <c r="N982" s="38"/>
    </row>
    <row r="983" spans="1:14" s="41" customFormat="1" ht="25" customHeight="1">
      <c r="A983" s="45"/>
      <c r="B983" s="44"/>
      <c r="C983" s="45"/>
      <c r="D983" s="46"/>
      <c r="E983" s="46"/>
      <c r="F983" s="46"/>
      <c r="H983" s="39"/>
      <c r="I983" s="40"/>
      <c r="J983" s="39"/>
      <c r="K983" s="38"/>
      <c r="L983" s="38"/>
      <c r="M983" s="38"/>
      <c r="N983" s="38"/>
    </row>
    <row r="984" spans="1:14" s="41" customFormat="1" ht="25" customHeight="1">
      <c r="A984" s="45"/>
      <c r="B984" s="44"/>
      <c r="C984" s="45"/>
      <c r="D984" s="46"/>
      <c r="E984" s="46"/>
      <c r="F984" s="46"/>
      <c r="H984" s="39"/>
      <c r="I984" s="40"/>
      <c r="J984" s="39"/>
      <c r="K984" s="38"/>
      <c r="L984" s="38"/>
      <c r="M984" s="38"/>
      <c r="N984" s="38"/>
    </row>
    <row r="985" spans="1:14" s="41" customFormat="1" ht="25" customHeight="1">
      <c r="A985" s="45"/>
      <c r="B985" s="44"/>
      <c r="C985" s="45"/>
      <c r="D985" s="46"/>
      <c r="E985" s="46"/>
      <c r="F985" s="46"/>
      <c r="H985" s="39"/>
      <c r="I985" s="40"/>
      <c r="J985" s="39"/>
      <c r="K985" s="38"/>
      <c r="L985" s="38"/>
      <c r="M985" s="38"/>
      <c r="N985" s="38"/>
    </row>
    <row r="986" spans="1:14" s="41" customFormat="1" ht="25" customHeight="1">
      <c r="A986" s="45"/>
      <c r="B986" s="44"/>
      <c r="C986" s="45"/>
      <c r="D986" s="46"/>
      <c r="E986" s="46"/>
      <c r="F986" s="46"/>
      <c r="H986" s="39"/>
      <c r="I986" s="40"/>
      <c r="J986" s="39"/>
      <c r="K986" s="38"/>
      <c r="L986" s="38"/>
      <c r="M986" s="38"/>
      <c r="N986" s="38"/>
    </row>
    <row r="987" spans="1:14" s="41" customFormat="1" ht="25" customHeight="1">
      <c r="A987" s="45"/>
      <c r="B987" s="44"/>
      <c r="C987" s="45"/>
      <c r="D987" s="46"/>
      <c r="E987" s="46"/>
      <c r="F987" s="46"/>
      <c r="H987" s="39"/>
      <c r="I987" s="40"/>
      <c r="J987" s="39"/>
      <c r="K987" s="38"/>
      <c r="L987" s="38"/>
      <c r="M987" s="38"/>
      <c r="N987" s="38"/>
    </row>
    <row r="988" spans="1:14" s="41" customFormat="1" ht="25" customHeight="1">
      <c r="A988" s="45"/>
      <c r="B988" s="44"/>
      <c r="C988" s="45"/>
      <c r="D988" s="46"/>
      <c r="E988" s="46"/>
      <c r="F988" s="46"/>
      <c r="H988" s="39"/>
      <c r="I988" s="40"/>
      <c r="J988" s="39"/>
      <c r="K988" s="38"/>
      <c r="L988" s="38"/>
      <c r="M988" s="38"/>
      <c r="N988" s="38"/>
    </row>
    <row r="989" spans="1:14" s="41" customFormat="1" ht="25" customHeight="1">
      <c r="A989" s="45"/>
      <c r="B989" s="44"/>
      <c r="C989" s="45"/>
      <c r="D989" s="46"/>
      <c r="E989" s="46"/>
      <c r="F989" s="46"/>
      <c r="H989" s="39"/>
      <c r="I989" s="40"/>
      <c r="J989" s="39"/>
      <c r="K989" s="38"/>
      <c r="L989" s="38"/>
      <c r="M989" s="38"/>
      <c r="N989" s="38"/>
    </row>
    <row r="990" spans="1:14" s="41" customFormat="1" ht="25" customHeight="1">
      <c r="A990" s="45"/>
      <c r="B990" s="44"/>
      <c r="C990" s="45"/>
      <c r="D990" s="46"/>
      <c r="E990" s="46"/>
      <c r="F990" s="46"/>
      <c r="H990" s="39"/>
      <c r="I990" s="40"/>
      <c r="J990" s="39"/>
      <c r="K990" s="38"/>
      <c r="L990" s="38"/>
      <c r="M990" s="38"/>
      <c r="N990" s="38"/>
    </row>
    <row r="991" spans="1:14" s="41" customFormat="1" ht="25" customHeight="1">
      <c r="A991" s="45"/>
      <c r="B991" s="44"/>
      <c r="C991" s="45"/>
      <c r="D991" s="46"/>
      <c r="E991" s="46"/>
      <c r="F991" s="46"/>
      <c r="H991" s="39"/>
      <c r="I991" s="40"/>
      <c r="J991" s="39"/>
      <c r="K991" s="38"/>
      <c r="L991" s="38"/>
      <c r="M991" s="38"/>
      <c r="N991" s="38"/>
    </row>
    <row r="992" spans="1:14" s="41" customFormat="1" ht="25" customHeight="1">
      <c r="A992" s="45"/>
      <c r="B992" s="44"/>
      <c r="C992" s="45"/>
      <c r="D992" s="46"/>
      <c r="E992" s="46"/>
      <c r="F992" s="46"/>
      <c r="H992" s="39"/>
      <c r="I992" s="40"/>
      <c r="J992" s="39"/>
      <c r="K992" s="38"/>
      <c r="L992" s="38"/>
      <c r="M992" s="38"/>
      <c r="N992" s="38"/>
    </row>
    <row r="993" spans="1:14" s="41" customFormat="1" ht="25" customHeight="1">
      <c r="A993" s="45"/>
      <c r="B993" s="44"/>
      <c r="C993" s="45"/>
      <c r="D993" s="46"/>
      <c r="E993" s="46"/>
      <c r="F993" s="46"/>
      <c r="H993" s="39"/>
      <c r="I993" s="40"/>
      <c r="J993" s="39"/>
      <c r="K993" s="38"/>
      <c r="L993" s="38"/>
      <c r="M993" s="38"/>
      <c r="N993" s="38"/>
    </row>
    <row r="994" spans="1:14" s="41" customFormat="1" ht="25" customHeight="1">
      <c r="A994" s="45"/>
      <c r="B994" s="44"/>
      <c r="C994" s="45"/>
      <c r="D994" s="46"/>
      <c r="E994" s="46"/>
      <c r="F994" s="46"/>
      <c r="H994" s="39"/>
      <c r="I994" s="40"/>
      <c r="J994" s="39"/>
      <c r="K994" s="38"/>
      <c r="L994" s="38"/>
      <c r="M994" s="38"/>
      <c r="N994" s="38"/>
    </row>
    <row r="995" spans="1:14" s="41" customFormat="1" ht="25" customHeight="1">
      <c r="A995" s="45"/>
      <c r="B995" s="44"/>
      <c r="C995" s="45"/>
      <c r="D995" s="46"/>
      <c r="E995" s="46"/>
      <c r="F995" s="46"/>
      <c r="H995" s="39"/>
      <c r="I995" s="40"/>
      <c r="J995" s="39"/>
      <c r="K995" s="38"/>
      <c r="L995" s="38"/>
      <c r="M995" s="38"/>
      <c r="N995" s="38"/>
    </row>
    <row r="996" spans="1:14" s="41" customFormat="1" ht="25" customHeight="1">
      <c r="A996" s="45"/>
      <c r="B996" s="44"/>
      <c r="C996" s="45"/>
      <c r="D996" s="46"/>
      <c r="E996" s="46"/>
      <c r="F996" s="46"/>
      <c r="H996" s="39"/>
      <c r="I996" s="40"/>
      <c r="J996" s="39"/>
      <c r="K996" s="38"/>
      <c r="L996" s="38"/>
      <c r="M996" s="38"/>
      <c r="N996" s="38"/>
    </row>
    <row r="997" spans="1:14" s="41" customFormat="1" ht="25" customHeight="1">
      <c r="A997" s="45"/>
      <c r="B997" s="44"/>
      <c r="C997" s="45"/>
      <c r="D997" s="46"/>
      <c r="E997" s="46"/>
      <c r="F997" s="46"/>
      <c r="H997" s="39"/>
      <c r="I997" s="40"/>
      <c r="J997" s="39"/>
      <c r="K997" s="38"/>
      <c r="L997" s="38"/>
      <c r="M997" s="38"/>
      <c r="N997" s="38"/>
    </row>
    <row r="998" spans="1:14" s="41" customFormat="1" ht="25" customHeight="1">
      <c r="A998" s="45"/>
      <c r="B998" s="44"/>
      <c r="C998" s="45"/>
      <c r="D998" s="46"/>
      <c r="E998" s="46"/>
      <c r="F998" s="46"/>
      <c r="H998" s="39"/>
      <c r="I998" s="40"/>
      <c r="J998" s="39"/>
      <c r="K998" s="38"/>
      <c r="L998" s="38"/>
      <c r="M998" s="38"/>
      <c r="N998" s="38"/>
    </row>
    <row r="999" spans="1:14" s="41" customFormat="1" ht="25" customHeight="1">
      <c r="A999" s="45"/>
      <c r="B999" s="44"/>
      <c r="C999" s="45"/>
      <c r="D999" s="46"/>
      <c r="E999" s="46"/>
      <c r="F999" s="46"/>
      <c r="H999" s="39"/>
      <c r="I999" s="40"/>
      <c r="J999" s="39"/>
      <c r="K999" s="38"/>
      <c r="L999" s="38"/>
      <c r="M999" s="38"/>
      <c r="N999" s="38"/>
    </row>
    <row r="1000" spans="1:14" s="41" customFormat="1" ht="25" customHeight="1">
      <c r="A1000" s="45"/>
      <c r="B1000" s="44"/>
      <c r="C1000" s="45"/>
      <c r="D1000" s="46"/>
      <c r="E1000" s="46"/>
      <c r="F1000" s="46"/>
      <c r="H1000" s="39"/>
      <c r="I1000" s="40"/>
      <c r="J1000" s="39"/>
      <c r="K1000" s="38"/>
      <c r="L1000" s="38"/>
      <c r="M1000" s="38"/>
      <c r="N1000" s="38"/>
    </row>
    <row r="1001" spans="1:14" s="41" customFormat="1" ht="25" customHeight="1">
      <c r="A1001" s="45"/>
      <c r="B1001" s="44"/>
      <c r="C1001" s="45"/>
      <c r="D1001" s="46"/>
      <c r="E1001" s="46"/>
      <c r="F1001" s="46"/>
      <c r="H1001" s="39"/>
      <c r="I1001" s="40"/>
      <c r="J1001" s="39"/>
      <c r="K1001" s="38"/>
      <c r="L1001" s="38"/>
      <c r="M1001" s="38"/>
      <c r="N1001" s="38"/>
    </row>
    <row r="1002" spans="1:14" s="41" customFormat="1" ht="25" customHeight="1">
      <c r="A1002" s="45"/>
      <c r="B1002" s="44"/>
      <c r="C1002" s="45"/>
      <c r="D1002" s="46"/>
      <c r="E1002" s="46"/>
      <c r="F1002" s="46"/>
      <c r="H1002" s="39"/>
      <c r="I1002" s="40"/>
      <c r="J1002" s="39"/>
      <c r="K1002" s="38"/>
      <c r="L1002" s="38"/>
      <c r="M1002" s="38"/>
      <c r="N1002" s="38"/>
    </row>
    <row r="1003" spans="1:14" s="41" customFormat="1" ht="25" customHeight="1">
      <c r="A1003" s="45"/>
      <c r="B1003" s="44"/>
      <c r="C1003" s="45"/>
      <c r="D1003" s="46"/>
      <c r="E1003" s="46"/>
      <c r="F1003" s="46"/>
      <c r="H1003" s="39"/>
      <c r="I1003" s="40"/>
      <c r="J1003" s="39"/>
      <c r="K1003" s="38"/>
      <c r="L1003" s="38"/>
      <c r="M1003" s="38"/>
      <c r="N1003" s="38"/>
    </row>
    <row r="1004" spans="1:14" s="41" customFormat="1" ht="25" customHeight="1">
      <c r="A1004" s="45"/>
      <c r="B1004" s="44"/>
      <c r="C1004" s="45"/>
      <c r="D1004" s="46"/>
      <c r="E1004" s="46"/>
      <c r="F1004" s="46"/>
      <c r="H1004" s="39"/>
      <c r="I1004" s="40"/>
      <c r="J1004" s="39"/>
      <c r="K1004" s="38"/>
      <c r="L1004" s="38"/>
      <c r="M1004" s="38"/>
      <c r="N1004" s="38"/>
    </row>
    <row r="1005" spans="1:14" s="41" customFormat="1" ht="25" customHeight="1">
      <c r="A1005" s="45"/>
      <c r="B1005" s="44"/>
      <c r="C1005" s="45"/>
      <c r="D1005" s="46"/>
      <c r="E1005" s="46"/>
      <c r="F1005" s="46"/>
      <c r="H1005" s="39"/>
      <c r="I1005" s="40"/>
      <c r="J1005" s="39"/>
      <c r="K1005" s="38"/>
      <c r="L1005" s="38"/>
      <c r="M1005" s="38"/>
      <c r="N1005" s="38"/>
    </row>
    <row r="1006" spans="1:14" s="41" customFormat="1" ht="25" customHeight="1">
      <c r="A1006" s="45"/>
      <c r="B1006" s="44"/>
      <c r="C1006" s="45"/>
      <c r="D1006" s="46"/>
      <c r="E1006" s="46"/>
      <c r="F1006" s="46"/>
      <c r="H1006" s="39"/>
      <c r="I1006" s="40"/>
      <c r="J1006" s="39"/>
      <c r="K1006" s="38"/>
      <c r="L1006" s="38"/>
      <c r="M1006" s="38"/>
      <c r="N1006" s="38"/>
    </row>
    <row r="1007" spans="1:14" s="41" customFormat="1" ht="25" customHeight="1">
      <c r="A1007" s="45"/>
      <c r="B1007" s="44"/>
      <c r="C1007" s="45"/>
      <c r="D1007" s="46"/>
      <c r="E1007" s="46"/>
      <c r="F1007" s="46"/>
      <c r="H1007" s="39"/>
      <c r="I1007" s="40"/>
      <c r="J1007" s="39"/>
      <c r="K1007" s="38"/>
      <c r="L1007" s="38"/>
      <c r="M1007" s="38"/>
      <c r="N1007" s="38"/>
    </row>
    <row r="1008" spans="1:14" s="41" customFormat="1" ht="25" customHeight="1">
      <c r="A1008" s="45"/>
      <c r="B1008" s="44"/>
      <c r="C1008" s="45"/>
      <c r="D1008" s="46"/>
      <c r="E1008" s="46"/>
      <c r="F1008" s="46"/>
      <c r="H1008" s="39"/>
      <c r="I1008" s="40"/>
      <c r="J1008" s="39"/>
      <c r="K1008" s="38"/>
      <c r="L1008" s="38"/>
      <c r="M1008" s="38"/>
      <c r="N1008" s="38"/>
    </row>
    <row r="1009" spans="1:14" s="41" customFormat="1" ht="25" customHeight="1">
      <c r="A1009" s="45"/>
      <c r="B1009" s="44"/>
      <c r="C1009" s="45"/>
      <c r="D1009" s="46"/>
      <c r="E1009" s="46"/>
      <c r="F1009" s="46"/>
      <c r="H1009" s="39"/>
      <c r="I1009" s="40"/>
      <c r="J1009" s="39"/>
      <c r="K1009" s="38"/>
      <c r="L1009" s="38"/>
      <c r="M1009" s="38"/>
      <c r="N1009" s="38"/>
    </row>
    <row r="1010" spans="1:14" s="41" customFormat="1" ht="25" customHeight="1">
      <c r="A1010" s="45"/>
      <c r="B1010" s="44"/>
      <c r="C1010" s="45"/>
      <c r="D1010" s="46"/>
      <c r="E1010" s="46"/>
      <c r="F1010" s="46"/>
      <c r="H1010" s="39"/>
      <c r="I1010" s="40"/>
      <c r="J1010" s="39"/>
      <c r="K1010" s="38"/>
      <c r="L1010" s="38"/>
      <c r="M1010" s="38"/>
      <c r="N1010" s="38"/>
    </row>
    <row r="1011" spans="1:14" s="41" customFormat="1" ht="25" customHeight="1">
      <c r="A1011" s="45"/>
      <c r="B1011" s="44"/>
      <c r="C1011" s="45"/>
      <c r="D1011" s="46"/>
      <c r="E1011" s="46"/>
      <c r="F1011" s="46"/>
      <c r="H1011" s="39"/>
      <c r="I1011" s="40"/>
      <c r="J1011" s="39"/>
      <c r="K1011" s="38"/>
      <c r="L1011" s="38"/>
      <c r="M1011" s="38"/>
      <c r="N1011" s="38"/>
    </row>
    <row r="1012" spans="1:14" s="41" customFormat="1" ht="25" customHeight="1">
      <c r="A1012" s="45"/>
      <c r="B1012" s="44"/>
      <c r="C1012" s="45"/>
      <c r="D1012" s="46"/>
      <c r="E1012" s="46"/>
      <c r="F1012" s="46"/>
      <c r="H1012" s="39"/>
      <c r="I1012" s="40"/>
      <c r="J1012" s="39"/>
      <c r="K1012" s="38"/>
      <c r="L1012" s="38"/>
      <c r="M1012" s="38"/>
      <c r="N1012" s="38"/>
    </row>
    <row r="1013" spans="1:14" s="41" customFormat="1" ht="25" customHeight="1">
      <c r="A1013" s="45"/>
      <c r="B1013" s="44"/>
      <c r="C1013" s="45"/>
      <c r="D1013" s="46"/>
      <c r="E1013" s="46"/>
      <c r="F1013" s="46"/>
      <c r="H1013" s="39"/>
      <c r="I1013" s="40"/>
      <c r="J1013" s="39"/>
      <c r="K1013" s="38"/>
      <c r="L1013" s="38"/>
      <c r="M1013" s="38"/>
      <c r="N1013" s="38"/>
    </row>
    <row r="1014" spans="1:14" s="41" customFormat="1" ht="25" customHeight="1">
      <c r="A1014" s="45"/>
      <c r="B1014" s="44"/>
      <c r="C1014" s="45"/>
      <c r="D1014" s="46"/>
      <c r="E1014" s="46"/>
      <c r="F1014" s="46"/>
      <c r="H1014" s="39"/>
      <c r="I1014" s="40"/>
      <c r="J1014" s="39"/>
      <c r="K1014" s="38"/>
      <c r="L1014" s="38"/>
      <c r="M1014" s="38"/>
      <c r="N1014" s="38"/>
    </row>
    <row r="1015" spans="1:14" s="41" customFormat="1" ht="25" customHeight="1">
      <c r="A1015" s="45"/>
      <c r="B1015" s="44"/>
      <c r="C1015" s="45"/>
      <c r="D1015" s="46"/>
      <c r="E1015" s="46"/>
      <c r="F1015" s="46"/>
      <c r="H1015" s="39"/>
      <c r="I1015" s="40"/>
      <c r="J1015" s="39"/>
      <c r="K1015" s="38"/>
      <c r="L1015" s="38"/>
      <c r="M1015" s="38"/>
      <c r="N1015" s="38"/>
    </row>
    <row r="1016" spans="1:14" s="41" customFormat="1" ht="25" customHeight="1">
      <c r="A1016" s="45"/>
      <c r="B1016" s="44"/>
      <c r="C1016" s="45"/>
      <c r="D1016" s="46"/>
      <c r="E1016" s="46"/>
      <c r="F1016" s="46"/>
      <c r="H1016" s="39"/>
      <c r="I1016" s="40"/>
      <c r="J1016" s="39"/>
      <c r="K1016" s="38"/>
      <c r="L1016" s="38"/>
      <c r="M1016" s="38"/>
      <c r="N1016" s="38"/>
    </row>
    <row r="1017" spans="1:14" s="41" customFormat="1" ht="25" customHeight="1">
      <c r="A1017" s="45"/>
      <c r="B1017" s="44"/>
      <c r="C1017" s="45"/>
      <c r="D1017" s="46"/>
      <c r="E1017" s="46"/>
      <c r="F1017" s="46"/>
      <c r="H1017" s="39"/>
      <c r="I1017" s="40"/>
      <c r="J1017" s="39"/>
      <c r="K1017" s="38"/>
      <c r="L1017" s="38"/>
      <c r="M1017" s="38"/>
      <c r="N1017" s="38"/>
    </row>
    <row r="1018" spans="1:14" s="41" customFormat="1" ht="25" customHeight="1">
      <c r="A1018" s="45"/>
      <c r="B1018" s="44"/>
      <c r="C1018" s="45"/>
      <c r="D1018" s="46"/>
      <c r="E1018" s="46"/>
      <c r="F1018" s="46"/>
      <c r="H1018" s="39"/>
      <c r="I1018" s="40"/>
      <c r="J1018" s="39"/>
      <c r="K1018" s="38"/>
      <c r="L1018" s="38"/>
      <c r="M1018" s="38"/>
      <c r="N1018" s="38"/>
    </row>
    <row r="1019" spans="1:14" s="41" customFormat="1" ht="25" customHeight="1">
      <c r="A1019" s="45"/>
      <c r="B1019" s="44"/>
      <c r="C1019" s="45"/>
      <c r="D1019" s="46"/>
      <c r="E1019" s="46"/>
      <c r="F1019" s="46"/>
      <c r="H1019" s="39"/>
      <c r="I1019" s="40"/>
      <c r="J1019" s="39"/>
      <c r="K1019" s="38"/>
      <c r="L1019" s="38"/>
      <c r="M1019" s="38"/>
      <c r="N1019" s="38"/>
    </row>
    <row r="1020" spans="1:14" s="41" customFormat="1" ht="25" customHeight="1">
      <c r="A1020" s="45"/>
      <c r="B1020" s="44"/>
      <c r="C1020" s="45"/>
      <c r="D1020" s="46"/>
      <c r="E1020" s="46"/>
      <c r="F1020" s="46"/>
      <c r="H1020" s="39"/>
      <c r="I1020" s="40"/>
      <c r="J1020" s="39"/>
      <c r="K1020" s="38"/>
      <c r="L1020" s="38"/>
      <c r="M1020" s="38"/>
      <c r="N1020" s="38"/>
    </row>
    <row r="1021" spans="1:14" s="41" customFormat="1" ht="25" customHeight="1">
      <c r="A1021" s="45"/>
      <c r="B1021" s="44"/>
      <c r="C1021" s="45"/>
      <c r="D1021" s="46"/>
      <c r="E1021" s="46"/>
      <c r="F1021" s="46"/>
      <c r="H1021" s="39"/>
      <c r="I1021" s="40"/>
      <c r="J1021" s="39"/>
      <c r="K1021" s="38"/>
      <c r="L1021" s="38"/>
      <c r="M1021" s="38"/>
      <c r="N1021" s="38"/>
    </row>
    <row r="1022" spans="1:14" s="41" customFormat="1" ht="25" customHeight="1">
      <c r="A1022" s="45"/>
      <c r="B1022" s="44"/>
      <c r="C1022" s="45"/>
      <c r="D1022" s="46"/>
      <c r="E1022" s="46"/>
      <c r="F1022" s="46"/>
      <c r="H1022" s="39"/>
      <c r="I1022" s="40"/>
      <c r="J1022" s="39"/>
      <c r="K1022" s="38"/>
      <c r="L1022" s="38"/>
      <c r="M1022" s="38"/>
      <c r="N1022" s="38"/>
    </row>
    <row r="1023" spans="1:14" s="41" customFormat="1" ht="25" customHeight="1">
      <c r="A1023" s="45"/>
      <c r="B1023" s="44"/>
      <c r="C1023" s="45"/>
      <c r="D1023" s="46"/>
      <c r="E1023" s="46"/>
      <c r="F1023" s="46"/>
      <c r="H1023" s="39"/>
      <c r="I1023" s="40"/>
      <c r="J1023" s="39"/>
      <c r="K1023" s="38"/>
      <c r="L1023" s="38"/>
      <c r="M1023" s="38"/>
      <c r="N1023" s="38"/>
    </row>
    <row r="1024" spans="1:14" s="41" customFormat="1" ht="25" customHeight="1">
      <c r="A1024" s="45"/>
      <c r="B1024" s="44"/>
      <c r="C1024" s="45"/>
      <c r="D1024" s="46"/>
      <c r="E1024" s="46"/>
      <c r="F1024" s="46"/>
      <c r="H1024" s="39"/>
      <c r="I1024" s="40"/>
      <c r="J1024" s="39"/>
      <c r="K1024" s="38"/>
      <c r="L1024" s="38"/>
      <c r="M1024" s="38"/>
      <c r="N1024" s="38"/>
    </row>
    <row r="1025" spans="1:14" s="41" customFormat="1" ht="25" customHeight="1">
      <c r="A1025" s="45"/>
      <c r="B1025" s="44"/>
      <c r="C1025" s="45"/>
      <c r="D1025" s="46"/>
      <c r="E1025" s="46"/>
      <c r="F1025" s="46"/>
      <c r="H1025" s="39"/>
      <c r="I1025" s="40"/>
      <c r="J1025" s="39"/>
      <c r="K1025" s="38"/>
      <c r="L1025" s="38"/>
      <c r="M1025" s="38"/>
      <c r="N1025" s="38"/>
    </row>
    <row r="1026" spans="1:14" s="41" customFormat="1" ht="25" customHeight="1">
      <c r="A1026" s="45"/>
      <c r="B1026" s="44"/>
      <c r="C1026" s="45"/>
      <c r="D1026" s="46"/>
      <c r="E1026" s="46"/>
      <c r="F1026" s="46"/>
      <c r="H1026" s="39"/>
      <c r="I1026" s="40"/>
      <c r="J1026" s="39"/>
      <c r="K1026" s="38"/>
      <c r="L1026" s="38"/>
      <c r="M1026" s="38"/>
      <c r="N1026" s="38"/>
    </row>
    <row r="1027" spans="1:14" s="41" customFormat="1" ht="25" customHeight="1">
      <c r="A1027" s="45"/>
      <c r="B1027" s="44"/>
      <c r="C1027" s="45"/>
      <c r="D1027" s="46"/>
      <c r="E1027" s="46"/>
      <c r="F1027" s="46"/>
      <c r="H1027" s="39"/>
      <c r="I1027" s="40"/>
      <c r="J1027" s="39"/>
      <c r="K1027" s="38"/>
      <c r="L1027" s="38"/>
      <c r="M1027" s="38"/>
      <c r="N1027" s="38"/>
    </row>
    <row r="1028" spans="1:14" s="41" customFormat="1" ht="25" customHeight="1">
      <c r="A1028" s="45"/>
      <c r="B1028" s="44"/>
      <c r="C1028" s="45"/>
      <c r="D1028" s="46"/>
      <c r="E1028" s="46"/>
      <c r="F1028" s="46"/>
      <c r="H1028" s="39"/>
      <c r="I1028" s="40"/>
      <c r="J1028" s="39"/>
      <c r="K1028" s="38"/>
      <c r="L1028" s="38"/>
      <c r="M1028" s="38"/>
      <c r="N1028" s="38"/>
    </row>
    <row r="1029" spans="1:14" s="41" customFormat="1" ht="25" customHeight="1">
      <c r="A1029" s="45"/>
      <c r="B1029" s="44"/>
      <c r="C1029" s="45"/>
      <c r="D1029" s="46"/>
      <c r="E1029" s="46"/>
      <c r="F1029" s="46"/>
      <c r="H1029" s="39"/>
      <c r="I1029" s="40"/>
      <c r="J1029" s="39"/>
      <c r="K1029" s="38"/>
      <c r="L1029" s="38"/>
      <c r="M1029" s="38"/>
      <c r="N1029" s="38"/>
    </row>
    <row r="1030" spans="1:14" s="41" customFormat="1" ht="25" customHeight="1">
      <c r="A1030" s="45"/>
      <c r="B1030" s="44"/>
      <c r="C1030" s="45"/>
      <c r="D1030" s="46"/>
      <c r="E1030" s="46"/>
      <c r="F1030" s="46"/>
      <c r="H1030" s="39"/>
      <c r="I1030" s="40"/>
      <c r="J1030" s="39"/>
      <c r="K1030" s="38"/>
      <c r="L1030" s="38"/>
      <c r="M1030" s="38"/>
      <c r="N1030" s="38"/>
    </row>
    <row r="1031" spans="1:14" s="41" customFormat="1" ht="25" customHeight="1">
      <c r="A1031" s="45"/>
      <c r="B1031" s="44"/>
      <c r="C1031" s="45"/>
      <c r="D1031" s="46"/>
      <c r="E1031" s="46"/>
      <c r="F1031" s="46"/>
      <c r="H1031" s="39"/>
      <c r="I1031" s="40"/>
      <c r="J1031" s="39"/>
      <c r="K1031" s="38"/>
      <c r="L1031" s="38"/>
      <c r="M1031" s="38"/>
      <c r="N1031" s="38"/>
    </row>
    <row r="1032" spans="1:14" s="41" customFormat="1" ht="25" customHeight="1">
      <c r="A1032" s="45"/>
      <c r="B1032" s="44"/>
      <c r="C1032" s="45"/>
      <c r="D1032" s="46"/>
      <c r="E1032" s="46"/>
      <c r="F1032" s="46"/>
      <c r="H1032" s="39"/>
      <c r="I1032" s="40"/>
      <c r="J1032" s="39"/>
      <c r="K1032" s="38"/>
      <c r="L1032" s="38"/>
      <c r="M1032" s="38"/>
      <c r="N1032" s="38"/>
    </row>
    <row r="1033" spans="1:14" s="41" customFormat="1" ht="25" customHeight="1">
      <c r="A1033" s="45"/>
      <c r="B1033" s="44"/>
      <c r="C1033" s="45"/>
      <c r="D1033" s="46"/>
      <c r="E1033" s="46"/>
      <c r="F1033" s="46"/>
      <c r="H1033" s="39"/>
      <c r="I1033" s="40"/>
      <c r="J1033" s="39"/>
      <c r="K1033" s="38"/>
      <c r="L1033" s="38"/>
      <c r="M1033" s="38"/>
      <c r="N1033" s="38"/>
    </row>
    <row r="1034" spans="1:14" s="41" customFormat="1" ht="25" customHeight="1">
      <c r="A1034" s="45"/>
      <c r="B1034" s="44"/>
      <c r="C1034" s="45"/>
      <c r="D1034" s="46"/>
      <c r="E1034" s="46"/>
      <c r="F1034" s="46"/>
      <c r="H1034" s="39"/>
      <c r="I1034" s="40"/>
      <c r="J1034" s="39"/>
      <c r="K1034" s="38"/>
      <c r="L1034" s="38"/>
      <c r="M1034" s="38"/>
      <c r="N1034" s="38"/>
    </row>
    <row r="1035" spans="1:14" s="41" customFormat="1" ht="25" customHeight="1">
      <c r="A1035" s="45"/>
      <c r="B1035" s="44"/>
      <c r="C1035" s="45"/>
      <c r="D1035" s="46"/>
      <c r="E1035" s="46"/>
      <c r="F1035" s="46"/>
      <c r="H1035" s="39"/>
      <c r="I1035" s="40"/>
      <c r="J1035" s="39"/>
      <c r="K1035" s="38"/>
      <c r="L1035" s="38"/>
      <c r="M1035" s="38"/>
      <c r="N1035" s="38"/>
    </row>
    <row r="1036" spans="1:14" s="41" customFormat="1" ht="25" customHeight="1">
      <c r="A1036" s="45"/>
      <c r="B1036" s="44"/>
      <c r="C1036" s="45"/>
      <c r="D1036" s="46"/>
      <c r="E1036" s="46"/>
      <c r="F1036" s="46"/>
      <c r="H1036" s="39"/>
      <c r="I1036" s="40"/>
      <c r="J1036" s="39"/>
      <c r="K1036" s="38"/>
      <c r="L1036" s="38"/>
      <c r="M1036" s="38"/>
      <c r="N1036" s="38"/>
    </row>
    <row r="1037" spans="1:14" s="41" customFormat="1" ht="25" customHeight="1">
      <c r="A1037" s="45"/>
      <c r="B1037" s="44"/>
      <c r="C1037" s="45"/>
      <c r="D1037" s="46"/>
      <c r="E1037" s="46"/>
      <c r="F1037" s="46"/>
      <c r="H1037" s="39"/>
      <c r="I1037" s="40"/>
      <c r="J1037" s="39"/>
      <c r="K1037" s="38"/>
      <c r="L1037" s="38"/>
      <c r="M1037" s="38"/>
      <c r="N1037" s="38"/>
    </row>
    <row r="1038" spans="1:14" s="41" customFormat="1" ht="25" customHeight="1">
      <c r="A1038" s="45"/>
      <c r="B1038" s="44"/>
      <c r="C1038" s="45"/>
      <c r="D1038" s="46"/>
      <c r="E1038" s="46"/>
      <c r="F1038" s="46"/>
      <c r="H1038" s="39"/>
      <c r="I1038" s="40"/>
      <c r="J1038" s="39"/>
      <c r="K1038" s="38"/>
      <c r="L1038" s="38"/>
      <c r="M1038" s="38"/>
      <c r="N1038" s="38"/>
    </row>
    <row r="1039" spans="1:14" s="41" customFormat="1" ht="25" customHeight="1">
      <c r="A1039" s="45"/>
      <c r="B1039" s="44"/>
      <c r="C1039" s="45"/>
      <c r="D1039" s="46"/>
      <c r="E1039" s="46"/>
      <c r="F1039" s="46"/>
      <c r="H1039" s="39"/>
      <c r="I1039" s="40"/>
      <c r="J1039" s="39"/>
      <c r="K1039" s="38"/>
      <c r="L1039" s="38"/>
      <c r="M1039" s="38"/>
      <c r="N1039" s="38"/>
    </row>
    <row r="1040" spans="1:14" s="41" customFormat="1" ht="25" customHeight="1">
      <c r="A1040" s="45"/>
      <c r="B1040" s="44"/>
      <c r="C1040" s="45"/>
      <c r="D1040" s="46"/>
      <c r="E1040" s="46"/>
      <c r="F1040" s="46"/>
      <c r="H1040" s="39"/>
      <c r="I1040" s="40"/>
      <c r="J1040" s="39"/>
      <c r="K1040" s="38"/>
      <c r="L1040" s="38"/>
      <c r="M1040" s="38"/>
      <c r="N1040" s="38"/>
    </row>
    <row r="1041" spans="1:14" s="41" customFormat="1" ht="25" customHeight="1">
      <c r="A1041" s="45"/>
      <c r="B1041" s="44"/>
      <c r="C1041" s="45"/>
      <c r="D1041" s="46"/>
      <c r="E1041" s="46"/>
      <c r="F1041" s="46"/>
      <c r="H1041" s="39"/>
      <c r="I1041" s="40"/>
      <c r="J1041" s="39"/>
      <c r="K1041" s="38"/>
      <c r="L1041" s="38"/>
      <c r="M1041" s="38"/>
      <c r="N1041" s="38"/>
    </row>
    <row r="1042" spans="1:14" s="41" customFormat="1" ht="25" customHeight="1">
      <c r="A1042" s="45"/>
      <c r="B1042" s="44"/>
      <c r="C1042" s="45"/>
      <c r="D1042" s="46"/>
      <c r="E1042" s="46"/>
      <c r="F1042" s="46"/>
      <c r="H1042" s="39"/>
      <c r="I1042" s="40"/>
      <c r="J1042" s="39"/>
      <c r="K1042" s="38"/>
      <c r="L1042" s="38"/>
      <c r="M1042" s="38"/>
      <c r="N1042" s="38"/>
    </row>
    <row r="1043" spans="1:14" s="41" customFormat="1" ht="25" customHeight="1">
      <c r="A1043" s="45"/>
      <c r="B1043" s="44"/>
      <c r="C1043" s="45"/>
      <c r="D1043" s="46"/>
      <c r="E1043" s="46"/>
      <c r="F1043" s="46"/>
      <c r="H1043" s="39"/>
      <c r="I1043" s="40"/>
      <c r="J1043" s="39"/>
      <c r="K1043" s="38"/>
      <c r="L1043" s="38"/>
      <c r="M1043" s="38"/>
      <c r="N1043" s="38"/>
    </row>
    <row r="1044" spans="1:14" s="41" customFormat="1" ht="25" customHeight="1">
      <c r="A1044" s="45"/>
      <c r="B1044" s="44"/>
      <c r="C1044" s="45"/>
      <c r="D1044" s="46"/>
      <c r="E1044" s="46"/>
      <c r="F1044" s="46"/>
      <c r="H1044" s="39"/>
      <c r="I1044" s="40"/>
      <c r="J1044" s="39"/>
      <c r="K1044" s="38"/>
      <c r="L1044" s="38"/>
      <c r="M1044" s="38"/>
      <c r="N1044" s="38"/>
    </row>
    <row r="1045" spans="1:14" s="41" customFormat="1" ht="25" customHeight="1">
      <c r="A1045" s="45"/>
      <c r="B1045" s="44"/>
      <c r="C1045" s="45"/>
      <c r="D1045" s="46"/>
      <c r="E1045" s="46"/>
      <c r="F1045" s="46"/>
      <c r="H1045" s="39"/>
      <c r="I1045" s="40"/>
      <c r="J1045" s="39"/>
      <c r="K1045" s="38"/>
      <c r="L1045" s="38"/>
      <c r="M1045" s="38"/>
      <c r="N1045" s="38"/>
    </row>
    <row r="1046" spans="1:14" s="41" customFormat="1" ht="25" customHeight="1">
      <c r="A1046" s="45"/>
      <c r="B1046" s="44"/>
      <c r="C1046" s="45"/>
      <c r="D1046" s="46"/>
      <c r="E1046" s="46"/>
      <c r="F1046" s="46"/>
      <c r="H1046" s="39"/>
      <c r="I1046" s="40"/>
      <c r="J1046" s="39"/>
      <c r="K1046" s="38"/>
      <c r="L1046" s="38"/>
      <c r="M1046" s="38"/>
      <c r="N1046" s="38"/>
    </row>
    <row r="1047" spans="1:14" s="41" customFormat="1" ht="25" customHeight="1">
      <c r="A1047" s="45"/>
      <c r="B1047" s="44"/>
      <c r="C1047" s="45"/>
      <c r="D1047" s="46"/>
      <c r="E1047" s="46"/>
      <c r="F1047" s="46"/>
      <c r="H1047" s="39"/>
      <c r="I1047" s="40"/>
      <c r="J1047" s="39"/>
      <c r="K1047" s="38"/>
      <c r="L1047" s="38"/>
      <c r="M1047" s="38"/>
      <c r="N1047" s="38"/>
    </row>
    <row r="1048" spans="1:14" s="41" customFormat="1" ht="25" customHeight="1">
      <c r="A1048" s="45"/>
      <c r="B1048" s="44"/>
      <c r="C1048" s="45"/>
      <c r="D1048" s="46"/>
      <c r="E1048" s="46"/>
      <c r="F1048" s="46"/>
      <c r="H1048" s="39"/>
      <c r="I1048" s="40"/>
      <c r="J1048" s="39"/>
      <c r="K1048" s="38"/>
      <c r="L1048" s="38"/>
      <c r="M1048" s="38"/>
      <c r="N1048" s="38"/>
    </row>
    <row r="1049" spans="1:14" s="41" customFormat="1" ht="25" customHeight="1">
      <c r="A1049" s="45"/>
      <c r="B1049" s="44"/>
      <c r="C1049" s="45"/>
      <c r="D1049" s="46"/>
      <c r="E1049" s="46"/>
      <c r="F1049" s="46"/>
      <c r="H1049" s="39"/>
      <c r="I1049" s="40"/>
      <c r="J1049" s="39"/>
      <c r="K1049" s="38"/>
      <c r="L1049" s="38"/>
      <c r="M1049" s="38"/>
      <c r="N1049" s="38"/>
    </row>
    <row r="1050" spans="1:14" s="41" customFormat="1" ht="25" customHeight="1">
      <c r="A1050" s="45"/>
      <c r="B1050" s="44"/>
      <c r="C1050" s="45"/>
      <c r="D1050" s="46"/>
      <c r="E1050" s="46"/>
      <c r="F1050" s="46"/>
      <c r="H1050" s="39"/>
      <c r="I1050" s="40"/>
      <c r="J1050" s="39"/>
      <c r="K1050" s="38"/>
      <c r="L1050" s="38"/>
      <c r="M1050" s="38"/>
      <c r="N1050" s="38"/>
    </row>
    <row r="1051" spans="1:14" s="41" customFormat="1" ht="25" customHeight="1">
      <c r="A1051" s="45"/>
      <c r="B1051" s="44"/>
      <c r="C1051" s="45"/>
      <c r="D1051" s="46"/>
      <c r="E1051" s="46"/>
      <c r="F1051" s="46"/>
      <c r="H1051" s="39"/>
      <c r="I1051" s="40"/>
      <c r="J1051" s="39"/>
      <c r="K1051" s="38"/>
      <c r="L1051" s="38"/>
      <c r="M1051" s="38"/>
      <c r="N1051" s="38"/>
    </row>
    <row r="1052" spans="1:14" s="41" customFormat="1" ht="25" customHeight="1">
      <c r="A1052" s="45"/>
      <c r="B1052" s="44"/>
      <c r="C1052" s="45"/>
      <c r="D1052" s="46"/>
      <c r="E1052" s="46"/>
      <c r="F1052" s="46"/>
      <c r="H1052" s="39"/>
      <c r="I1052" s="40"/>
      <c r="J1052" s="39"/>
      <c r="K1052" s="38"/>
      <c r="L1052" s="38"/>
      <c r="M1052" s="38"/>
      <c r="N1052" s="38"/>
    </row>
    <row r="1053" spans="1:14" s="41" customFormat="1" ht="25" customHeight="1">
      <c r="A1053" s="45"/>
      <c r="B1053" s="44"/>
      <c r="C1053" s="45"/>
      <c r="D1053" s="46"/>
      <c r="E1053" s="46"/>
      <c r="F1053" s="46"/>
      <c r="H1053" s="39"/>
      <c r="I1053" s="40"/>
      <c r="J1053" s="39"/>
      <c r="K1053" s="38"/>
      <c r="L1053" s="38"/>
      <c r="M1053" s="38"/>
      <c r="N1053" s="38"/>
    </row>
    <row r="1054" spans="1:14" s="41" customFormat="1" ht="25" customHeight="1">
      <c r="A1054" s="45"/>
      <c r="B1054" s="44"/>
      <c r="C1054" s="45"/>
      <c r="D1054" s="46"/>
      <c r="E1054" s="46"/>
      <c r="F1054" s="46"/>
      <c r="H1054" s="39"/>
      <c r="I1054" s="40"/>
      <c r="J1054" s="39"/>
      <c r="K1054" s="38"/>
      <c r="L1054" s="38"/>
      <c r="M1054" s="38"/>
      <c r="N1054" s="38"/>
    </row>
    <row r="1055" spans="1:14" s="41" customFormat="1" ht="25" customHeight="1">
      <c r="A1055" s="45"/>
      <c r="B1055" s="44"/>
      <c r="C1055" s="45"/>
      <c r="D1055" s="46"/>
      <c r="E1055" s="46"/>
      <c r="F1055" s="46"/>
      <c r="H1055" s="39"/>
      <c r="I1055" s="40"/>
      <c r="J1055" s="39"/>
      <c r="K1055" s="38"/>
      <c r="L1055" s="38"/>
      <c r="M1055" s="38"/>
      <c r="N1055" s="38"/>
    </row>
    <row r="1056" spans="1:14" s="41" customFormat="1" ht="25" customHeight="1">
      <c r="A1056" s="45"/>
      <c r="B1056" s="44"/>
      <c r="C1056" s="45"/>
      <c r="D1056" s="46"/>
      <c r="E1056" s="46"/>
      <c r="F1056" s="46"/>
      <c r="H1056" s="39"/>
      <c r="I1056" s="40"/>
      <c r="J1056" s="39"/>
      <c r="K1056" s="38"/>
      <c r="L1056" s="38"/>
      <c r="M1056" s="38"/>
      <c r="N1056" s="38"/>
    </row>
    <row r="1057" spans="1:14" s="41" customFormat="1" ht="25" customHeight="1">
      <c r="A1057" s="45"/>
      <c r="B1057" s="44"/>
      <c r="C1057" s="45"/>
      <c r="D1057" s="46"/>
      <c r="E1057" s="46"/>
      <c r="F1057" s="46"/>
      <c r="H1057" s="39"/>
      <c r="I1057" s="40"/>
      <c r="J1057" s="39"/>
      <c r="K1057" s="38"/>
      <c r="L1057" s="38"/>
      <c r="M1057" s="38"/>
      <c r="N1057" s="38"/>
    </row>
    <row r="1058" spans="1:14" s="41" customFormat="1" ht="25" customHeight="1">
      <c r="A1058" s="45"/>
      <c r="B1058" s="44"/>
      <c r="C1058" s="45"/>
      <c r="D1058" s="46"/>
      <c r="E1058" s="46"/>
      <c r="F1058" s="46"/>
      <c r="H1058" s="39"/>
      <c r="I1058" s="40"/>
      <c r="J1058" s="39"/>
      <c r="K1058" s="38"/>
      <c r="L1058" s="38"/>
      <c r="M1058" s="38"/>
      <c r="N1058" s="38"/>
    </row>
    <row r="1059" spans="1:14" s="41" customFormat="1" ht="25" customHeight="1">
      <c r="A1059" s="45"/>
      <c r="B1059" s="44"/>
      <c r="C1059" s="45"/>
      <c r="D1059" s="46"/>
      <c r="E1059" s="46"/>
      <c r="F1059" s="46"/>
      <c r="H1059" s="39"/>
      <c r="I1059" s="40"/>
      <c r="J1059" s="39"/>
      <c r="K1059" s="38"/>
      <c r="L1059" s="38"/>
      <c r="M1059" s="38"/>
      <c r="N1059" s="38"/>
    </row>
    <row r="1060" spans="1:14" s="41" customFormat="1" ht="25" customHeight="1">
      <c r="A1060" s="45"/>
      <c r="B1060" s="44"/>
      <c r="C1060" s="45"/>
      <c r="D1060" s="46"/>
      <c r="E1060" s="46"/>
      <c r="F1060" s="46"/>
      <c r="H1060" s="39"/>
      <c r="I1060" s="40"/>
      <c r="J1060" s="39"/>
      <c r="K1060" s="38"/>
      <c r="L1060" s="38"/>
      <c r="M1060" s="38"/>
      <c r="N1060" s="38"/>
    </row>
    <row r="1061" spans="1:14" s="41" customFormat="1" ht="25" customHeight="1">
      <c r="A1061" s="45"/>
      <c r="B1061" s="44"/>
      <c r="C1061" s="45"/>
      <c r="D1061" s="46"/>
      <c r="E1061" s="46"/>
      <c r="F1061" s="46"/>
      <c r="H1061" s="39"/>
      <c r="I1061" s="40"/>
      <c r="J1061" s="39"/>
      <c r="K1061" s="38"/>
      <c r="L1061" s="38"/>
      <c r="M1061" s="38"/>
      <c r="N1061" s="38"/>
    </row>
    <row r="1062" spans="1:14" s="41" customFormat="1" ht="25" customHeight="1">
      <c r="A1062" s="45"/>
      <c r="B1062" s="44"/>
      <c r="C1062" s="45"/>
      <c r="D1062" s="46"/>
      <c r="E1062" s="46"/>
      <c r="F1062" s="46"/>
      <c r="H1062" s="39"/>
      <c r="I1062" s="40"/>
      <c r="J1062" s="39"/>
      <c r="K1062" s="38"/>
      <c r="L1062" s="38"/>
      <c r="M1062" s="38"/>
      <c r="N1062" s="38"/>
    </row>
    <row r="1063" spans="1:14" s="41" customFormat="1" ht="25" customHeight="1">
      <c r="A1063" s="45"/>
      <c r="B1063" s="44"/>
      <c r="C1063" s="45"/>
      <c r="D1063" s="46"/>
      <c r="E1063" s="46"/>
      <c r="F1063" s="46"/>
      <c r="H1063" s="39"/>
      <c r="I1063" s="40"/>
      <c r="J1063" s="39"/>
      <c r="K1063" s="38"/>
      <c r="L1063" s="38"/>
      <c r="M1063" s="38"/>
      <c r="N1063" s="38"/>
    </row>
    <row r="1064" spans="1:14" s="41" customFormat="1" ht="25" customHeight="1">
      <c r="A1064" s="45"/>
      <c r="B1064" s="44"/>
      <c r="C1064" s="45"/>
      <c r="D1064" s="46"/>
      <c r="E1064" s="46"/>
      <c r="F1064" s="46"/>
      <c r="H1064" s="39"/>
      <c r="I1064" s="40"/>
      <c r="J1064" s="39"/>
      <c r="K1064" s="38"/>
      <c r="L1064" s="38"/>
      <c r="M1064" s="38"/>
      <c r="N1064" s="38"/>
    </row>
    <row r="1065" spans="1:14" s="41" customFormat="1" ht="25" customHeight="1">
      <c r="A1065" s="45"/>
      <c r="B1065" s="44"/>
      <c r="C1065" s="45"/>
      <c r="D1065" s="46"/>
      <c r="E1065" s="46"/>
      <c r="F1065" s="46"/>
      <c r="H1065" s="39"/>
      <c r="I1065" s="40"/>
      <c r="J1065" s="39"/>
      <c r="K1065" s="38"/>
      <c r="L1065" s="38"/>
      <c r="M1065" s="38"/>
      <c r="N1065" s="38"/>
    </row>
    <row r="1066" spans="1:14" s="41" customFormat="1" ht="25" customHeight="1">
      <c r="A1066" s="45"/>
      <c r="B1066" s="44"/>
      <c r="C1066" s="45"/>
      <c r="D1066" s="46"/>
      <c r="E1066" s="46"/>
      <c r="F1066" s="46"/>
      <c r="H1066" s="39"/>
      <c r="I1066" s="40"/>
      <c r="J1066" s="39"/>
      <c r="K1066" s="38"/>
      <c r="L1066" s="38"/>
      <c r="M1066" s="38"/>
      <c r="N1066" s="38"/>
    </row>
    <row r="1067" spans="1:14" s="41" customFormat="1" ht="25" customHeight="1">
      <c r="A1067" s="45"/>
      <c r="B1067" s="44"/>
      <c r="C1067" s="45"/>
      <c r="D1067" s="46"/>
      <c r="E1067" s="46"/>
      <c r="F1067" s="46"/>
      <c r="H1067" s="39"/>
      <c r="I1067" s="40"/>
      <c r="J1067" s="39"/>
      <c r="K1067" s="38"/>
      <c r="L1067" s="38"/>
      <c r="M1067" s="38"/>
      <c r="N1067" s="38"/>
    </row>
    <row r="1068" spans="1:14" s="41" customFormat="1" ht="25" customHeight="1">
      <c r="A1068" s="45"/>
      <c r="B1068" s="44"/>
      <c r="C1068" s="45"/>
      <c r="D1068" s="46"/>
      <c r="E1068" s="46"/>
      <c r="F1068" s="46"/>
      <c r="H1068" s="39"/>
      <c r="I1068" s="40"/>
      <c r="J1068" s="39"/>
      <c r="K1068" s="38"/>
      <c r="L1068" s="38"/>
      <c r="M1068" s="38"/>
      <c r="N1068" s="38"/>
    </row>
    <row r="1069" spans="1:14" s="41" customFormat="1" ht="25" customHeight="1">
      <c r="A1069" s="45"/>
      <c r="B1069" s="44"/>
      <c r="C1069" s="45"/>
      <c r="D1069" s="46"/>
      <c r="E1069" s="46"/>
      <c r="F1069" s="46"/>
      <c r="H1069" s="39"/>
      <c r="I1069" s="40"/>
      <c r="J1069" s="39"/>
      <c r="K1069" s="38"/>
      <c r="L1069" s="38"/>
      <c r="M1069" s="38"/>
      <c r="N1069" s="38"/>
    </row>
    <row r="1070" spans="1:14" s="41" customFormat="1" ht="25" customHeight="1">
      <c r="A1070" s="45"/>
      <c r="B1070" s="44"/>
      <c r="C1070" s="45"/>
      <c r="D1070" s="46"/>
      <c r="E1070" s="46"/>
      <c r="F1070" s="46"/>
      <c r="H1070" s="39"/>
      <c r="I1070" s="40"/>
      <c r="J1070" s="39"/>
      <c r="K1070" s="38"/>
      <c r="L1070" s="38"/>
      <c r="M1070" s="38"/>
      <c r="N1070" s="38"/>
    </row>
    <row r="1071" spans="1:14" s="41" customFormat="1" ht="25" customHeight="1">
      <c r="A1071" s="45"/>
      <c r="B1071" s="44"/>
      <c r="C1071" s="45"/>
      <c r="D1071" s="46"/>
      <c r="E1071" s="46"/>
      <c r="F1071" s="46"/>
      <c r="H1071" s="39"/>
      <c r="I1071" s="40"/>
      <c r="J1071" s="39"/>
      <c r="K1071" s="38"/>
      <c r="L1071" s="38"/>
      <c r="M1071" s="38"/>
      <c r="N1071" s="38"/>
    </row>
    <row r="1072" spans="1:14" s="41" customFormat="1" ht="25" customHeight="1">
      <c r="A1072" s="45"/>
      <c r="B1072" s="44"/>
      <c r="C1072" s="45"/>
      <c r="D1072" s="46"/>
      <c r="E1072" s="46"/>
      <c r="F1072" s="46"/>
      <c r="H1072" s="39"/>
      <c r="I1072" s="40"/>
      <c r="J1072" s="39"/>
      <c r="K1072" s="38"/>
      <c r="L1072" s="38"/>
      <c r="M1072" s="38"/>
      <c r="N1072" s="38"/>
    </row>
    <row r="1073" spans="1:14" s="41" customFormat="1" ht="25" customHeight="1">
      <c r="A1073" s="45"/>
      <c r="B1073" s="44"/>
      <c r="C1073" s="45"/>
      <c r="D1073" s="46"/>
      <c r="E1073" s="46"/>
      <c r="F1073" s="46"/>
      <c r="H1073" s="39"/>
      <c r="I1073" s="40"/>
      <c r="J1073" s="39"/>
      <c r="K1073" s="38"/>
      <c r="L1073" s="38"/>
      <c r="M1073" s="38"/>
      <c r="N1073" s="38"/>
    </row>
    <row r="1074" spans="1:14" s="41" customFormat="1" ht="25" customHeight="1">
      <c r="A1074" s="45"/>
      <c r="B1074" s="44"/>
      <c r="C1074" s="45"/>
      <c r="D1074" s="46"/>
      <c r="E1074" s="46"/>
      <c r="F1074" s="46"/>
      <c r="H1074" s="39"/>
      <c r="I1074" s="40"/>
      <c r="J1074" s="39"/>
      <c r="K1074" s="38"/>
      <c r="L1074" s="38"/>
      <c r="M1074" s="38"/>
      <c r="N1074" s="38"/>
    </row>
    <row r="1075" spans="1:14" s="41" customFormat="1" ht="25" customHeight="1">
      <c r="A1075" s="45"/>
      <c r="B1075" s="44"/>
      <c r="C1075" s="45"/>
      <c r="D1075" s="46"/>
      <c r="E1075" s="46"/>
      <c r="F1075" s="46"/>
      <c r="H1075" s="39"/>
      <c r="I1075" s="40"/>
      <c r="J1075" s="39"/>
      <c r="K1075" s="38"/>
      <c r="L1075" s="38"/>
      <c r="M1075" s="38"/>
      <c r="N1075" s="38"/>
    </row>
    <row r="1076" spans="1:14" s="41" customFormat="1" ht="25" customHeight="1">
      <c r="A1076" s="45"/>
      <c r="B1076" s="44"/>
      <c r="C1076" s="45"/>
      <c r="D1076" s="46"/>
      <c r="E1076" s="46"/>
      <c r="F1076" s="46"/>
      <c r="H1076" s="39"/>
      <c r="I1076" s="40"/>
      <c r="J1076" s="39"/>
      <c r="K1076" s="38"/>
      <c r="L1076" s="38"/>
      <c r="M1076" s="38"/>
      <c r="N1076" s="38"/>
    </row>
    <row r="1077" spans="1:14" s="41" customFormat="1" ht="25" customHeight="1">
      <c r="A1077" s="45"/>
      <c r="B1077" s="44"/>
      <c r="C1077" s="45"/>
      <c r="D1077" s="46"/>
      <c r="E1077" s="46"/>
      <c r="F1077" s="46"/>
      <c r="H1077" s="39"/>
      <c r="I1077" s="40"/>
      <c r="J1077" s="39"/>
      <c r="K1077" s="38"/>
      <c r="L1077" s="38"/>
      <c r="M1077" s="38"/>
      <c r="N1077" s="38"/>
    </row>
    <row r="1078" spans="1:14" s="41" customFormat="1" ht="25" customHeight="1">
      <c r="A1078" s="45"/>
      <c r="B1078" s="44"/>
      <c r="C1078" s="45"/>
      <c r="D1078" s="46"/>
      <c r="E1078" s="46"/>
      <c r="F1078" s="46"/>
      <c r="H1078" s="39"/>
      <c r="I1078" s="40"/>
      <c r="J1078" s="39"/>
      <c r="K1078" s="38"/>
      <c r="L1078" s="38"/>
      <c r="M1078" s="38"/>
      <c r="N1078" s="38"/>
    </row>
    <row r="1079" spans="1:14" s="41" customFormat="1" ht="25" customHeight="1">
      <c r="A1079" s="45"/>
      <c r="B1079" s="44"/>
      <c r="C1079" s="45"/>
      <c r="D1079" s="46"/>
      <c r="E1079" s="46"/>
      <c r="F1079" s="46"/>
      <c r="H1079" s="39"/>
      <c r="I1079" s="40"/>
      <c r="J1079" s="39"/>
      <c r="K1079" s="38"/>
      <c r="L1079" s="38"/>
      <c r="M1079" s="38"/>
      <c r="N1079" s="38"/>
    </row>
    <row r="1080" spans="1:14" s="41" customFormat="1" ht="25" customHeight="1">
      <c r="A1080" s="45"/>
      <c r="B1080" s="44"/>
      <c r="C1080" s="45"/>
      <c r="D1080" s="46"/>
      <c r="E1080" s="46"/>
      <c r="F1080" s="46"/>
      <c r="H1080" s="39"/>
      <c r="I1080" s="40"/>
      <c r="J1080" s="39"/>
      <c r="K1080" s="38"/>
      <c r="L1080" s="38"/>
      <c r="M1080" s="38"/>
      <c r="N1080" s="38"/>
    </row>
    <row r="1081" spans="1:14" s="41" customFormat="1" ht="25" customHeight="1">
      <c r="A1081" s="45"/>
      <c r="B1081" s="44"/>
      <c r="C1081" s="45"/>
      <c r="D1081" s="46"/>
      <c r="E1081" s="46"/>
      <c r="F1081" s="46"/>
      <c r="H1081" s="39"/>
      <c r="I1081" s="40"/>
      <c r="J1081" s="39"/>
      <c r="K1081" s="38"/>
      <c r="L1081" s="38"/>
      <c r="M1081" s="38"/>
      <c r="N1081" s="38"/>
    </row>
    <row r="1082" spans="1:14" s="41" customFormat="1" ht="25" customHeight="1">
      <c r="A1082" s="45"/>
      <c r="B1082" s="44"/>
      <c r="C1082" s="45"/>
      <c r="D1082" s="46"/>
      <c r="E1082" s="46"/>
      <c r="F1082" s="46"/>
      <c r="H1082" s="39"/>
      <c r="I1082" s="40"/>
      <c r="J1082" s="39"/>
      <c r="K1082" s="38"/>
      <c r="L1082" s="38"/>
      <c r="M1082" s="38"/>
      <c r="N1082" s="38"/>
    </row>
    <row r="1083" spans="1:14" s="41" customFormat="1" ht="25" customHeight="1">
      <c r="A1083" s="45"/>
      <c r="B1083" s="44"/>
      <c r="C1083" s="45"/>
      <c r="D1083" s="46"/>
      <c r="E1083" s="46"/>
      <c r="F1083" s="46"/>
      <c r="H1083" s="39"/>
      <c r="I1083" s="40"/>
      <c r="J1083" s="39"/>
      <c r="K1083" s="38"/>
      <c r="L1083" s="38"/>
      <c r="M1083" s="38"/>
      <c r="N1083" s="38"/>
    </row>
    <row r="1084" spans="1:14" s="41" customFormat="1" ht="25" customHeight="1">
      <c r="A1084" s="45"/>
      <c r="B1084" s="44"/>
      <c r="C1084" s="45"/>
      <c r="D1084" s="46"/>
      <c r="E1084" s="46"/>
      <c r="F1084" s="46"/>
      <c r="H1084" s="39"/>
      <c r="I1084" s="40"/>
      <c r="J1084" s="39"/>
      <c r="K1084" s="38"/>
      <c r="L1084" s="38"/>
      <c r="M1084" s="38"/>
      <c r="N1084" s="38"/>
    </row>
    <row r="1085" spans="1:14" s="41" customFormat="1" ht="25" customHeight="1">
      <c r="A1085" s="45"/>
      <c r="B1085" s="44"/>
      <c r="C1085" s="45"/>
      <c r="D1085" s="46"/>
      <c r="E1085" s="46"/>
      <c r="F1085" s="46"/>
      <c r="H1085" s="39"/>
      <c r="I1085" s="40"/>
      <c r="J1085" s="39"/>
      <c r="K1085" s="38"/>
      <c r="L1085" s="38"/>
      <c r="M1085" s="38"/>
      <c r="N1085" s="38"/>
    </row>
    <row r="1086" spans="1:14" s="41" customFormat="1" ht="25" customHeight="1">
      <c r="A1086" s="45"/>
      <c r="B1086" s="44"/>
      <c r="C1086" s="45"/>
      <c r="D1086" s="46"/>
      <c r="E1086" s="46"/>
      <c r="F1086" s="46"/>
      <c r="H1086" s="39"/>
      <c r="I1086" s="40"/>
      <c r="J1086" s="39"/>
      <c r="K1086" s="38"/>
      <c r="L1086" s="38"/>
      <c r="M1086" s="38"/>
      <c r="N1086" s="38"/>
    </row>
    <row r="1087" spans="1:14" s="41" customFormat="1" ht="25" customHeight="1">
      <c r="A1087" s="45"/>
      <c r="B1087" s="44"/>
      <c r="C1087" s="45"/>
      <c r="D1087" s="46"/>
      <c r="E1087" s="46"/>
      <c r="F1087" s="46"/>
      <c r="H1087" s="39"/>
      <c r="I1087" s="40"/>
      <c r="J1087" s="39"/>
      <c r="K1087" s="38"/>
      <c r="L1087" s="38"/>
      <c r="M1087" s="38"/>
      <c r="N1087" s="38"/>
    </row>
    <row r="1088" spans="1:14" s="41" customFormat="1" ht="25" customHeight="1">
      <c r="A1088" s="45"/>
      <c r="B1088" s="44"/>
      <c r="C1088" s="45"/>
      <c r="D1088" s="46"/>
      <c r="E1088" s="46"/>
      <c r="F1088" s="46"/>
      <c r="H1088" s="39"/>
      <c r="I1088" s="40"/>
      <c r="J1088" s="39"/>
      <c r="K1088" s="38"/>
      <c r="L1088" s="38"/>
      <c r="M1088" s="38"/>
      <c r="N1088" s="38"/>
    </row>
    <row r="1089" spans="1:14" s="41" customFormat="1" ht="25" customHeight="1">
      <c r="A1089" s="45"/>
      <c r="B1089" s="44"/>
      <c r="C1089" s="45"/>
      <c r="D1089" s="46"/>
      <c r="E1089" s="46"/>
      <c r="F1089" s="46"/>
      <c r="H1089" s="39"/>
      <c r="I1089" s="40"/>
      <c r="J1089" s="39"/>
      <c r="K1089" s="38"/>
      <c r="L1089" s="38"/>
      <c r="M1089" s="38"/>
      <c r="N1089" s="38"/>
    </row>
    <row r="1090" spans="1:14" s="41" customFormat="1" ht="25" customHeight="1">
      <c r="A1090" s="45"/>
      <c r="B1090" s="44"/>
      <c r="C1090" s="45"/>
      <c r="D1090" s="46"/>
      <c r="E1090" s="46"/>
      <c r="F1090" s="46"/>
      <c r="H1090" s="39"/>
      <c r="I1090" s="40"/>
      <c r="J1090" s="39"/>
      <c r="K1090" s="38"/>
      <c r="L1090" s="38"/>
      <c r="M1090" s="38"/>
      <c r="N1090" s="38"/>
    </row>
    <row r="1091" spans="1:14" s="41" customFormat="1" ht="25" customHeight="1">
      <c r="A1091" s="45"/>
      <c r="B1091" s="44"/>
      <c r="C1091" s="45"/>
      <c r="D1091" s="46"/>
      <c r="E1091" s="46"/>
      <c r="F1091" s="46"/>
      <c r="H1091" s="39"/>
      <c r="I1091" s="40"/>
      <c r="J1091" s="39"/>
      <c r="K1091" s="38"/>
      <c r="L1091" s="38"/>
      <c r="M1091" s="38"/>
      <c r="N1091" s="38"/>
    </row>
    <row r="1092" spans="1:14" s="41" customFormat="1" ht="25" customHeight="1">
      <c r="A1092" s="45"/>
      <c r="B1092" s="44"/>
      <c r="C1092" s="45"/>
      <c r="D1092" s="46"/>
      <c r="E1092" s="46"/>
      <c r="F1092" s="46"/>
      <c r="H1092" s="39"/>
      <c r="I1092" s="40"/>
      <c r="J1092" s="39"/>
      <c r="K1092" s="38"/>
      <c r="L1092" s="38"/>
      <c r="M1092" s="38"/>
      <c r="N1092" s="38"/>
    </row>
    <row r="1093" spans="1:14" s="41" customFormat="1" ht="25" customHeight="1">
      <c r="A1093" s="45"/>
      <c r="B1093" s="44"/>
      <c r="C1093" s="45"/>
      <c r="D1093" s="46"/>
      <c r="E1093" s="46"/>
      <c r="F1093" s="46"/>
      <c r="H1093" s="39"/>
      <c r="I1093" s="40"/>
      <c r="J1093" s="39"/>
      <c r="K1093" s="38"/>
      <c r="L1093" s="38"/>
      <c r="M1093" s="38"/>
      <c r="N1093" s="38"/>
    </row>
    <row r="1094" spans="1:14" s="41" customFormat="1" ht="25" customHeight="1">
      <c r="A1094" s="45"/>
      <c r="B1094" s="44"/>
      <c r="C1094" s="45"/>
      <c r="D1094" s="46"/>
      <c r="E1094" s="46"/>
      <c r="F1094" s="46"/>
      <c r="H1094" s="39"/>
      <c r="I1094" s="40"/>
      <c r="J1094" s="39"/>
      <c r="K1094" s="38"/>
      <c r="L1094" s="38"/>
      <c r="M1094" s="38"/>
      <c r="N1094" s="38"/>
    </row>
    <row r="1095" spans="1:14" s="41" customFormat="1" ht="25" customHeight="1">
      <c r="A1095" s="45"/>
      <c r="B1095" s="44"/>
      <c r="C1095" s="45"/>
      <c r="D1095" s="46"/>
      <c r="E1095" s="46"/>
      <c r="F1095" s="46"/>
      <c r="H1095" s="39"/>
      <c r="I1095" s="40"/>
      <c r="J1095" s="39"/>
      <c r="K1095" s="38"/>
      <c r="L1095" s="38"/>
      <c r="M1095" s="38"/>
      <c r="N1095" s="38"/>
    </row>
    <row r="1096" spans="1:14" s="41" customFormat="1" ht="25" customHeight="1">
      <c r="A1096" s="45"/>
      <c r="B1096" s="44"/>
      <c r="C1096" s="45"/>
      <c r="D1096" s="46"/>
      <c r="E1096" s="46"/>
      <c r="F1096" s="46"/>
      <c r="H1096" s="39"/>
      <c r="I1096" s="40"/>
      <c r="J1096" s="39"/>
      <c r="K1096" s="38"/>
      <c r="L1096" s="38"/>
      <c r="M1096" s="38"/>
      <c r="N1096" s="38"/>
    </row>
    <row r="1097" spans="1:14" s="41" customFormat="1" ht="25" customHeight="1">
      <c r="A1097" s="45"/>
      <c r="B1097" s="44"/>
      <c r="C1097" s="45"/>
      <c r="D1097" s="46"/>
      <c r="E1097" s="46"/>
      <c r="F1097" s="46"/>
      <c r="H1097" s="39"/>
      <c r="I1097" s="40"/>
      <c r="J1097" s="39"/>
      <c r="K1097" s="38"/>
      <c r="L1097" s="38"/>
      <c r="M1097" s="38"/>
      <c r="N1097" s="38"/>
    </row>
    <row r="1098" spans="1:14" s="41" customFormat="1" ht="25" customHeight="1">
      <c r="A1098" s="45"/>
      <c r="B1098" s="44"/>
      <c r="C1098" s="45"/>
      <c r="D1098" s="46"/>
      <c r="E1098" s="46"/>
      <c r="F1098" s="46"/>
      <c r="H1098" s="39"/>
      <c r="I1098" s="40"/>
      <c r="J1098" s="39"/>
      <c r="K1098" s="38"/>
      <c r="L1098" s="38"/>
      <c r="M1098" s="38"/>
      <c r="N1098" s="38"/>
    </row>
    <row r="1099" spans="1:14" s="41" customFormat="1" ht="25" customHeight="1">
      <c r="A1099" s="45"/>
      <c r="B1099" s="44"/>
      <c r="C1099" s="45"/>
      <c r="D1099" s="46"/>
      <c r="E1099" s="46"/>
      <c r="F1099" s="46"/>
      <c r="H1099" s="39"/>
      <c r="I1099" s="40"/>
      <c r="J1099" s="39"/>
      <c r="K1099" s="38"/>
      <c r="L1099" s="38"/>
      <c r="M1099" s="38"/>
      <c r="N1099" s="38"/>
    </row>
    <row r="1100" spans="1:14" s="41" customFormat="1" ht="25" customHeight="1">
      <c r="A1100" s="45"/>
      <c r="B1100" s="44"/>
      <c r="C1100" s="45"/>
      <c r="D1100" s="46"/>
      <c r="E1100" s="46"/>
      <c r="F1100" s="46"/>
      <c r="H1100" s="39"/>
      <c r="I1100" s="40"/>
      <c r="J1100" s="39"/>
      <c r="K1100" s="38"/>
      <c r="L1100" s="38"/>
      <c r="M1100" s="38"/>
      <c r="N1100" s="38"/>
    </row>
    <row r="1101" spans="1:14" s="41" customFormat="1" ht="25" customHeight="1">
      <c r="A1101" s="45"/>
      <c r="B1101" s="44"/>
      <c r="C1101" s="45"/>
      <c r="D1101" s="46"/>
      <c r="E1101" s="46"/>
      <c r="F1101" s="46"/>
      <c r="H1101" s="39"/>
      <c r="I1101" s="40"/>
      <c r="J1101" s="39"/>
      <c r="K1101" s="38"/>
      <c r="L1101" s="38"/>
      <c r="M1101" s="38"/>
      <c r="N1101" s="38"/>
    </row>
    <row r="1102" spans="1:14" s="41" customFormat="1" ht="25" customHeight="1">
      <c r="A1102" s="45"/>
      <c r="B1102" s="44"/>
      <c r="C1102" s="45"/>
      <c r="D1102" s="46"/>
      <c r="E1102" s="46"/>
      <c r="F1102" s="46"/>
      <c r="H1102" s="39"/>
      <c r="I1102" s="40"/>
      <c r="J1102" s="39"/>
      <c r="K1102" s="38"/>
      <c r="L1102" s="38"/>
      <c r="M1102" s="38"/>
      <c r="N1102" s="38"/>
    </row>
    <row r="1103" spans="1:14" s="41" customFormat="1" ht="25" customHeight="1">
      <c r="A1103" s="45"/>
      <c r="B1103" s="44"/>
      <c r="C1103" s="45"/>
      <c r="D1103" s="46"/>
      <c r="E1103" s="46"/>
      <c r="F1103" s="46"/>
      <c r="H1103" s="39"/>
      <c r="I1103" s="40"/>
      <c r="J1103" s="39"/>
      <c r="K1103" s="38"/>
      <c r="L1103" s="38"/>
      <c r="M1103" s="38"/>
      <c r="N1103" s="38"/>
    </row>
    <row r="1104" spans="1:14" s="41" customFormat="1" ht="25" customHeight="1">
      <c r="A1104" s="45"/>
      <c r="B1104" s="44"/>
      <c r="C1104" s="45"/>
      <c r="D1104" s="46"/>
      <c r="E1104" s="46"/>
      <c r="F1104" s="46"/>
      <c r="H1104" s="39"/>
      <c r="I1104" s="40"/>
      <c r="J1104" s="39"/>
      <c r="K1104" s="38"/>
      <c r="L1104" s="38"/>
      <c r="M1104" s="38"/>
      <c r="N1104" s="38"/>
    </row>
    <row r="1105" spans="1:14" s="41" customFormat="1" ht="25" customHeight="1">
      <c r="A1105" s="45"/>
      <c r="B1105" s="44"/>
      <c r="C1105" s="45"/>
      <c r="D1105" s="46"/>
      <c r="E1105" s="46"/>
      <c r="F1105" s="46"/>
      <c r="H1105" s="39"/>
      <c r="I1105" s="40"/>
      <c r="J1105" s="39"/>
      <c r="K1105" s="38"/>
      <c r="L1105" s="38"/>
      <c r="M1105" s="38"/>
      <c r="N1105" s="38"/>
    </row>
    <row r="1106" spans="1:14" s="41" customFormat="1" ht="25" customHeight="1">
      <c r="A1106" s="45"/>
      <c r="B1106" s="44"/>
      <c r="C1106" s="45"/>
      <c r="D1106" s="46"/>
      <c r="E1106" s="46"/>
      <c r="F1106" s="46"/>
      <c r="H1106" s="39"/>
      <c r="I1106" s="40"/>
      <c r="J1106" s="39"/>
      <c r="K1106" s="38"/>
      <c r="L1106" s="38"/>
      <c r="M1106" s="38"/>
      <c r="N1106" s="38"/>
    </row>
    <row r="1107" spans="1:14" s="41" customFormat="1" ht="25" customHeight="1">
      <c r="A1107" s="45"/>
      <c r="B1107" s="44"/>
      <c r="C1107" s="45"/>
      <c r="D1107" s="46"/>
      <c r="E1107" s="46"/>
      <c r="F1107" s="46"/>
      <c r="H1107" s="39"/>
      <c r="I1107" s="40"/>
      <c r="J1107" s="39"/>
      <c r="K1107" s="38"/>
      <c r="L1107" s="38"/>
      <c r="M1107" s="38"/>
      <c r="N1107" s="38"/>
    </row>
    <row r="1108" spans="1:14" s="41" customFormat="1" ht="25" customHeight="1">
      <c r="A1108" s="45"/>
      <c r="B1108" s="44"/>
      <c r="C1108" s="45"/>
      <c r="D1108" s="46"/>
      <c r="E1108" s="46"/>
      <c r="F1108" s="46"/>
      <c r="H1108" s="39"/>
      <c r="I1108" s="40"/>
      <c r="J1108" s="39"/>
      <c r="K1108" s="38"/>
      <c r="L1108" s="38"/>
      <c r="M1108" s="38"/>
      <c r="N1108" s="38"/>
    </row>
    <row r="1109" spans="1:14" s="41" customFormat="1" ht="25" customHeight="1">
      <c r="A1109" s="45"/>
      <c r="B1109" s="44"/>
      <c r="C1109" s="45"/>
      <c r="D1109" s="46"/>
      <c r="E1109" s="46"/>
      <c r="F1109" s="46"/>
      <c r="H1109" s="39"/>
      <c r="I1109" s="40"/>
      <c r="J1109" s="39"/>
      <c r="K1109" s="38"/>
      <c r="L1109" s="38"/>
      <c r="M1109" s="38"/>
      <c r="N1109" s="38"/>
    </row>
    <row r="1110" spans="1:14" s="41" customFormat="1" ht="25" customHeight="1">
      <c r="A1110" s="45"/>
      <c r="B1110" s="44"/>
      <c r="C1110" s="45"/>
      <c r="D1110" s="46"/>
      <c r="E1110" s="46"/>
      <c r="F1110" s="46"/>
      <c r="H1110" s="39"/>
      <c r="I1110" s="40"/>
      <c r="J1110" s="39"/>
      <c r="K1110" s="38"/>
      <c r="L1110" s="38"/>
      <c r="M1110" s="38"/>
      <c r="N1110" s="38"/>
    </row>
    <row r="1111" spans="1:14" s="41" customFormat="1" ht="25" customHeight="1">
      <c r="A1111" s="45"/>
      <c r="B1111" s="44"/>
      <c r="C1111" s="45"/>
      <c r="D1111" s="46"/>
      <c r="E1111" s="46"/>
      <c r="F1111" s="46"/>
      <c r="H1111" s="39"/>
      <c r="I1111" s="40"/>
      <c r="J1111" s="39"/>
      <c r="K1111" s="38"/>
      <c r="L1111" s="38"/>
      <c r="M1111" s="38"/>
      <c r="N1111" s="38"/>
    </row>
    <row r="1112" spans="1:14" s="41" customFormat="1" ht="25" customHeight="1">
      <c r="A1112" s="45"/>
      <c r="B1112" s="44"/>
      <c r="C1112" s="45"/>
      <c r="D1112" s="46"/>
      <c r="E1112" s="46"/>
      <c r="F1112" s="46"/>
      <c r="H1112" s="39"/>
      <c r="I1112" s="40"/>
      <c r="J1112" s="39"/>
      <c r="K1112" s="38"/>
      <c r="L1112" s="38"/>
      <c r="M1112" s="38"/>
      <c r="N1112" s="38"/>
    </row>
    <row r="1113" spans="1:14" s="41" customFormat="1" ht="25" customHeight="1">
      <c r="A1113" s="45"/>
      <c r="B1113" s="44"/>
      <c r="C1113" s="45"/>
      <c r="D1113" s="46"/>
      <c r="E1113" s="46"/>
      <c r="F1113" s="46"/>
      <c r="H1113" s="39"/>
      <c r="I1113" s="40"/>
      <c r="J1113" s="39"/>
      <c r="K1113" s="38"/>
      <c r="L1113" s="38"/>
      <c r="M1113" s="38"/>
      <c r="N1113" s="38"/>
    </row>
    <row r="1114" spans="1:14" s="41" customFormat="1" ht="25" customHeight="1">
      <c r="A1114" s="45"/>
      <c r="B1114" s="44"/>
      <c r="C1114" s="45"/>
      <c r="D1114" s="46"/>
      <c r="E1114" s="46"/>
      <c r="F1114" s="46"/>
      <c r="H1114" s="39"/>
      <c r="I1114" s="40"/>
      <c r="J1114" s="39"/>
      <c r="K1114" s="38"/>
      <c r="L1114" s="38"/>
      <c r="M1114" s="38"/>
      <c r="N1114" s="38"/>
    </row>
    <row r="1115" spans="1:14" s="41" customFormat="1" ht="25" customHeight="1">
      <c r="A1115" s="45"/>
      <c r="B1115" s="44"/>
      <c r="C1115" s="45"/>
      <c r="D1115" s="46"/>
      <c r="E1115" s="46"/>
      <c r="F1115" s="46"/>
      <c r="H1115" s="39"/>
      <c r="I1115" s="40"/>
      <c r="J1115" s="39"/>
      <c r="K1115" s="38"/>
      <c r="L1115" s="38"/>
      <c r="M1115" s="38"/>
      <c r="N1115" s="38"/>
    </row>
    <row r="1116" spans="1:14" s="41" customFormat="1" ht="25" customHeight="1">
      <c r="A1116" s="45"/>
      <c r="B1116" s="44"/>
      <c r="C1116" s="45"/>
      <c r="D1116" s="46"/>
      <c r="E1116" s="46"/>
      <c r="F1116" s="46"/>
      <c r="H1116" s="39"/>
      <c r="I1116" s="40"/>
      <c r="J1116" s="39"/>
      <c r="K1116" s="38"/>
      <c r="L1116" s="38"/>
      <c r="M1116" s="38"/>
      <c r="N1116" s="38"/>
    </row>
    <row r="1117" spans="1:14" s="41" customFormat="1" ht="25" customHeight="1">
      <c r="A1117" s="45"/>
      <c r="B1117" s="44"/>
      <c r="C1117" s="45"/>
      <c r="D1117" s="46"/>
      <c r="E1117" s="46"/>
      <c r="F1117" s="46"/>
      <c r="H1117" s="39"/>
      <c r="I1117" s="40"/>
      <c r="J1117" s="39"/>
      <c r="K1117" s="38"/>
      <c r="L1117" s="38"/>
      <c r="M1117" s="38"/>
      <c r="N1117" s="38"/>
    </row>
    <row r="1118" spans="1:14" s="41" customFormat="1" ht="25" customHeight="1">
      <c r="A1118" s="45"/>
      <c r="B1118" s="44"/>
      <c r="C1118" s="45"/>
      <c r="D1118" s="46"/>
      <c r="E1118" s="46"/>
      <c r="F1118" s="46"/>
      <c r="H1118" s="39"/>
      <c r="I1118" s="40"/>
      <c r="J1118" s="39"/>
      <c r="K1118" s="38"/>
      <c r="L1118" s="38"/>
      <c r="M1118" s="38"/>
      <c r="N1118" s="38"/>
    </row>
    <row r="1119" spans="1:14" s="41" customFormat="1" ht="25" customHeight="1">
      <c r="A1119" s="45"/>
      <c r="B1119" s="44"/>
      <c r="C1119" s="45"/>
      <c r="D1119" s="46"/>
      <c r="E1119" s="46"/>
      <c r="F1119" s="46"/>
      <c r="H1119" s="39"/>
      <c r="I1119" s="40"/>
      <c r="J1119" s="39"/>
      <c r="K1119" s="38"/>
      <c r="L1119" s="38"/>
      <c r="M1119" s="38"/>
      <c r="N1119" s="38"/>
    </row>
    <row r="1120" spans="1:14" s="41" customFormat="1" ht="25" customHeight="1">
      <c r="A1120" s="45"/>
      <c r="B1120" s="44"/>
      <c r="C1120" s="45"/>
      <c r="D1120" s="46"/>
      <c r="E1120" s="46"/>
      <c r="F1120" s="46"/>
      <c r="H1120" s="39"/>
      <c r="I1120" s="40"/>
      <c r="J1120" s="39"/>
      <c r="K1120" s="38"/>
      <c r="L1120" s="38"/>
      <c r="M1120" s="38"/>
      <c r="N1120" s="38"/>
    </row>
    <row r="1121" spans="1:14" s="41" customFormat="1" ht="25" customHeight="1">
      <c r="A1121" s="45"/>
      <c r="B1121" s="44"/>
      <c r="C1121" s="45"/>
      <c r="D1121" s="46"/>
      <c r="E1121" s="46"/>
      <c r="F1121" s="46"/>
      <c r="H1121" s="39"/>
      <c r="I1121" s="40"/>
      <c r="J1121" s="39"/>
      <c r="K1121" s="38"/>
      <c r="L1121" s="38"/>
      <c r="M1121" s="38"/>
      <c r="N1121" s="38"/>
    </row>
    <row r="1122" spans="1:14" s="41" customFormat="1" ht="25" customHeight="1">
      <c r="A1122" s="45"/>
      <c r="B1122" s="44"/>
      <c r="C1122" s="45"/>
      <c r="D1122" s="46"/>
      <c r="E1122" s="46"/>
      <c r="F1122" s="46"/>
      <c r="H1122" s="39"/>
      <c r="I1122" s="40"/>
      <c r="J1122" s="39"/>
      <c r="K1122" s="38"/>
      <c r="L1122" s="38"/>
      <c r="M1122" s="38"/>
      <c r="N1122" s="38"/>
    </row>
    <row r="1123" spans="1:14" s="41" customFormat="1" ht="25" customHeight="1">
      <c r="A1123" s="45"/>
      <c r="B1123" s="44"/>
      <c r="C1123" s="45"/>
      <c r="D1123" s="46"/>
      <c r="E1123" s="46"/>
      <c r="F1123" s="46"/>
      <c r="H1123" s="39"/>
      <c r="I1123" s="40"/>
      <c r="J1123" s="39"/>
      <c r="K1123" s="38"/>
      <c r="L1123" s="38"/>
      <c r="M1123" s="38"/>
      <c r="N1123" s="38"/>
    </row>
    <row r="1124" spans="1:14" s="41" customFormat="1" ht="25" customHeight="1">
      <c r="A1124" s="45"/>
      <c r="B1124" s="44"/>
      <c r="C1124" s="45"/>
      <c r="D1124" s="46"/>
      <c r="E1124" s="46"/>
      <c r="F1124" s="46"/>
      <c r="H1124" s="39"/>
      <c r="I1124" s="40"/>
      <c r="J1124" s="39"/>
      <c r="K1124" s="38"/>
      <c r="L1124" s="38"/>
      <c r="M1124" s="38"/>
      <c r="N1124" s="38"/>
    </row>
    <row r="1125" spans="1:14" s="41" customFormat="1" ht="25" customHeight="1">
      <c r="A1125" s="45"/>
      <c r="B1125" s="44"/>
      <c r="C1125" s="45"/>
      <c r="D1125" s="46"/>
      <c r="E1125" s="46"/>
      <c r="F1125" s="46"/>
      <c r="H1125" s="39"/>
      <c r="I1125" s="40"/>
      <c r="J1125" s="39"/>
      <c r="K1125" s="38"/>
      <c r="L1125" s="38"/>
      <c r="M1125" s="38"/>
      <c r="N1125" s="38"/>
    </row>
    <row r="1126" spans="1:14" s="41" customFormat="1" ht="25" customHeight="1">
      <c r="A1126" s="45"/>
      <c r="B1126" s="44"/>
      <c r="C1126" s="45"/>
      <c r="D1126" s="46"/>
      <c r="E1126" s="46"/>
      <c r="F1126" s="46"/>
      <c r="H1126" s="39"/>
      <c r="I1126" s="40"/>
      <c r="J1126" s="39"/>
      <c r="K1126" s="38"/>
      <c r="L1126" s="38"/>
      <c r="M1126" s="38"/>
      <c r="N1126" s="38"/>
    </row>
    <row r="1127" spans="1:14" s="41" customFormat="1" ht="25" customHeight="1">
      <c r="A1127" s="45"/>
      <c r="B1127" s="44"/>
      <c r="C1127" s="45"/>
      <c r="D1127" s="46"/>
      <c r="E1127" s="46"/>
      <c r="F1127" s="46"/>
      <c r="H1127" s="39"/>
      <c r="I1127" s="40"/>
      <c r="J1127" s="39"/>
      <c r="K1127" s="38"/>
      <c r="L1127" s="38"/>
      <c r="M1127" s="38"/>
      <c r="N1127" s="38"/>
    </row>
    <row r="1128" spans="1:14" s="41" customFormat="1" ht="25" customHeight="1">
      <c r="A1128" s="45"/>
      <c r="B1128" s="44"/>
      <c r="C1128" s="45"/>
      <c r="D1128" s="46"/>
      <c r="E1128" s="46"/>
      <c r="F1128" s="46"/>
      <c r="H1128" s="39"/>
      <c r="I1128" s="40"/>
      <c r="J1128" s="39"/>
      <c r="K1128" s="38"/>
      <c r="L1128" s="38"/>
      <c r="M1128" s="38"/>
      <c r="N1128" s="38"/>
    </row>
    <row r="1129" spans="1:14" s="41" customFormat="1" ht="25" customHeight="1">
      <c r="A1129" s="45"/>
      <c r="B1129" s="44"/>
      <c r="C1129" s="45"/>
      <c r="D1129" s="46"/>
      <c r="E1129" s="46"/>
      <c r="F1129" s="46"/>
      <c r="H1129" s="39"/>
      <c r="I1129" s="40"/>
      <c r="J1129" s="39"/>
      <c r="K1129" s="38"/>
      <c r="L1129" s="38"/>
      <c r="M1129" s="38"/>
      <c r="N1129" s="38"/>
    </row>
    <row r="1130" spans="1:14" s="41" customFormat="1" ht="25" customHeight="1">
      <c r="A1130" s="45"/>
      <c r="B1130" s="44"/>
      <c r="C1130" s="45"/>
      <c r="D1130" s="46"/>
      <c r="E1130" s="46"/>
      <c r="F1130" s="46"/>
      <c r="H1130" s="39"/>
      <c r="I1130" s="40"/>
      <c r="J1130" s="39"/>
      <c r="K1130" s="38"/>
      <c r="L1130" s="38"/>
      <c r="M1130" s="38"/>
      <c r="N1130" s="38"/>
    </row>
    <row r="1131" spans="1:14" s="41" customFormat="1" ht="25" customHeight="1">
      <c r="A1131" s="45"/>
      <c r="B1131" s="44"/>
      <c r="C1131" s="45"/>
      <c r="D1131" s="46"/>
      <c r="E1131" s="46"/>
      <c r="F1131" s="46"/>
      <c r="H1131" s="39"/>
      <c r="I1131" s="40"/>
      <c r="J1131" s="39"/>
      <c r="K1131" s="38"/>
      <c r="L1131" s="38"/>
      <c r="M1131" s="38"/>
      <c r="N1131" s="38"/>
    </row>
    <row r="1132" spans="1:14" s="41" customFormat="1" ht="25" customHeight="1">
      <c r="A1132" s="45"/>
      <c r="B1132" s="44"/>
      <c r="C1132" s="45"/>
      <c r="D1132" s="46"/>
      <c r="E1132" s="46"/>
      <c r="F1132" s="46"/>
      <c r="H1132" s="39"/>
      <c r="I1132" s="40"/>
      <c r="J1132" s="39"/>
      <c r="K1132" s="38"/>
      <c r="L1132" s="38"/>
      <c r="M1132" s="38"/>
      <c r="N1132" s="38"/>
    </row>
    <row r="1133" spans="1:14" s="41" customFormat="1" ht="25" customHeight="1">
      <c r="A1133" s="45"/>
      <c r="B1133" s="44"/>
      <c r="C1133" s="45"/>
      <c r="D1133" s="46"/>
      <c r="E1133" s="46"/>
      <c r="F1133" s="46"/>
      <c r="H1133" s="39"/>
      <c r="I1133" s="40"/>
      <c r="J1133" s="39"/>
      <c r="K1133" s="38"/>
      <c r="L1133" s="38"/>
      <c r="M1133" s="38"/>
      <c r="N1133" s="38"/>
    </row>
    <row r="1134" spans="1:14" s="41" customFormat="1" ht="25" customHeight="1">
      <c r="A1134" s="45"/>
      <c r="B1134" s="44"/>
      <c r="C1134" s="45"/>
      <c r="D1134" s="46"/>
      <c r="E1134" s="46"/>
      <c r="F1134" s="46"/>
      <c r="H1134" s="39"/>
      <c r="I1134" s="40"/>
      <c r="J1134" s="39"/>
      <c r="K1134" s="38"/>
      <c r="L1134" s="38"/>
      <c r="M1134" s="38"/>
      <c r="N1134" s="38"/>
    </row>
    <row r="1135" spans="1:14" s="41" customFormat="1" ht="25" customHeight="1">
      <c r="A1135" s="45"/>
      <c r="B1135" s="44"/>
      <c r="C1135" s="45"/>
      <c r="D1135" s="46"/>
      <c r="E1135" s="46"/>
      <c r="F1135" s="46"/>
      <c r="H1135" s="39"/>
      <c r="I1135" s="40"/>
      <c r="J1135" s="39"/>
      <c r="K1135" s="38"/>
      <c r="L1135" s="38"/>
      <c r="M1135" s="38"/>
      <c r="N1135" s="38"/>
    </row>
    <row r="1136" spans="1:14" s="41" customFormat="1" ht="25" customHeight="1">
      <c r="A1136" s="45"/>
      <c r="B1136" s="44"/>
      <c r="C1136" s="45"/>
      <c r="D1136" s="46"/>
      <c r="E1136" s="46"/>
      <c r="F1136" s="46"/>
      <c r="H1136" s="39"/>
      <c r="I1136" s="40"/>
      <c r="J1136" s="39"/>
      <c r="K1136" s="38"/>
      <c r="L1136" s="38"/>
      <c r="M1136" s="38"/>
      <c r="N1136" s="38"/>
    </row>
    <row r="1137" spans="1:14" s="41" customFormat="1" ht="25" customHeight="1">
      <c r="A1137" s="45"/>
      <c r="B1137" s="44"/>
      <c r="C1137" s="45"/>
      <c r="D1137" s="46"/>
      <c r="E1137" s="46"/>
      <c r="F1137" s="46"/>
      <c r="H1137" s="39"/>
      <c r="I1137" s="40"/>
      <c r="J1137" s="39"/>
      <c r="K1137" s="38"/>
      <c r="L1137" s="38"/>
      <c r="M1137" s="38"/>
      <c r="N1137" s="38"/>
    </row>
    <row r="1138" spans="1:14" s="41" customFormat="1" ht="25" customHeight="1">
      <c r="A1138" s="45"/>
      <c r="B1138" s="44"/>
      <c r="C1138" s="45"/>
      <c r="D1138" s="46"/>
      <c r="E1138" s="46"/>
      <c r="F1138" s="46"/>
      <c r="H1138" s="39"/>
      <c r="I1138" s="40"/>
      <c r="J1138" s="39"/>
      <c r="K1138" s="38"/>
      <c r="L1138" s="38"/>
      <c r="M1138" s="38"/>
      <c r="N1138" s="38"/>
    </row>
    <row r="1139" spans="1:14" s="41" customFormat="1" ht="25" customHeight="1">
      <c r="A1139" s="45"/>
      <c r="B1139" s="44"/>
      <c r="C1139" s="45"/>
      <c r="D1139" s="46"/>
      <c r="E1139" s="46"/>
      <c r="F1139" s="46"/>
      <c r="H1139" s="39"/>
      <c r="I1139" s="40"/>
      <c r="J1139" s="39"/>
      <c r="K1139" s="38"/>
      <c r="L1139" s="38"/>
      <c r="M1139" s="38"/>
      <c r="N1139" s="38"/>
    </row>
    <row r="1140" spans="1:14" s="41" customFormat="1" ht="25" customHeight="1">
      <c r="A1140" s="45"/>
      <c r="B1140" s="44"/>
      <c r="C1140" s="45"/>
      <c r="D1140" s="46"/>
      <c r="E1140" s="46"/>
      <c r="F1140" s="46"/>
      <c r="H1140" s="39"/>
      <c r="I1140" s="40"/>
      <c r="J1140" s="39"/>
      <c r="K1140" s="38"/>
      <c r="L1140" s="38"/>
      <c r="M1140" s="38"/>
      <c r="N1140" s="38"/>
    </row>
    <row r="1141" spans="1:14" s="41" customFormat="1" ht="25" customHeight="1">
      <c r="A1141" s="45"/>
      <c r="B1141" s="44"/>
      <c r="C1141" s="45"/>
      <c r="D1141" s="46"/>
      <c r="E1141" s="46"/>
      <c r="F1141" s="46"/>
      <c r="H1141" s="39"/>
      <c r="I1141" s="40"/>
      <c r="J1141" s="39"/>
      <c r="K1141" s="38"/>
      <c r="L1141" s="38"/>
      <c r="M1141" s="38"/>
      <c r="N1141" s="38"/>
    </row>
    <row r="1142" spans="1:14" s="41" customFormat="1" ht="25" customHeight="1">
      <c r="A1142" s="45"/>
      <c r="B1142" s="44"/>
      <c r="C1142" s="45"/>
      <c r="D1142" s="46"/>
      <c r="E1142" s="46"/>
      <c r="F1142" s="46"/>
      <c r="H1142" s="39"/>
      <c r="I1142" s="40"/>
      <c r="J1142" s="39"/>
      <c r="K1142" s="38"/>
      <c r="L1142" s="38"/>
      <c r="M1142" s="38"/>
      <c r="N1142" s="38"/>
    </row>
    <row r="1143" spans="1:14" s="41" customFormat="1" ht="25" customHeight="1">
      <c r="A1143" s="45"/>
      <c r="B1143" s="44"/>
      <c r="C1143" s="45"/>
      <c r="D1143" s="46"/>
      <c r="E1143" s="46"/>
      <c r="F1143" s="46"/>
      <c r="H1143" s="39"/>
      <c r="I1143" s="40"/>
      <c r="J1143" s="39"/>
      <c r="K1143" s="38"/>
      <c r="L1143" s="38"/>
      <c r="M1143" s="38"/>
      <c r="N1143" s="38"/>
    </row>
    <row r="1144" spans="1:14" s="41" customFormat="1" ht="25" customHeight="1">
      <c r="A1144" s="45"/>
      <c r="B1144" s="44"/>
      <c r="C1144" s="45"/>
      <c r="D1144" s="46"/>
      <c r="E1144" s="46"/>
      <c r="F1144" s="46"/>
      <c r="H1144" s="39"/>
      <c r="I1144" s="40"/>
      <c r="J1144" s="39"/>
      <c r="K1144" s="38"/>
      <c r="L1144" s="38"/>
      <c r="M1144" s="38"/>
      <c r="N1144" s="38"/>
    </row>
    <row r="1145" spans="1:14" s="41" customFormat="1" ht="25" customHeight="1">
      <c r="A1145" s="45"/>
      <c r="B1145" s="44"/>
      <c r="C1145" s="45"/>
      <c r="D1145" s="46"/>
      <c r="E1145" s="46"/>
      <c r="F1145" s="46"/>
      <c r="H1145" s="39"/>
      <c r="I1145" s="40"/>
      <c r="J1145" s="39"/>
      <c r="K1145" s="38"/>
      <c r="L1145" s="38"/>
      <c r="M1145" s="38"/>
      <c r="N1145" s="38"/>
    </row>
    <row r="1146" spans="1:14" s="41" customFormat="1" ht="25" customHeight="1">
      <c r="A1146" s="45"/>
      <c r="B1146" s="44"/>
      <c r="C1146" s="45"/>
      <c r="D1146" s="46"/>
      <c r="E1146" s="46"/>
      <c r="F1146" s="46"/>
      <c r="H1146" s="39"/>
      <c r="I1146" s="40"/>
      <c r="J1146" s="39"/>
      <c r="K1146" s="38"/>
      <c r="L1146" s="38"/>
      <c r="M1146" s="38"/>
      <c r="N1146" s="38"/>
    </row>
    <row r="1147" spans="1:14" s="41" customFormat="1" ht="25" customHeight="1">
      <c r="A1147" s="45"/>
      <c r="B1147" s="44"/>
      <c r="C1147" s="45"/>
      <c r="D1147" s="46"/>
      <c r="E1147" s="46"/>
      <c r="F1147" s="46"/>
      <c r="H1147" s="39"/>
      <c r="I1147" s="40"/>
      <c r="J1147" s="39"/>
      <c r="K1147" s="38"/>
      <c r="L1147" s="38"/>
      <c r="M1147" s="38"/>
      <c r="N1147" s="38"/>
    </row>
    <row r="1148" spans="1:14" s="41" customFormat="1" ht="25" customHeight="1">
      <c r="A1148" s="45"/>
      <c r="B1148" s="44"/>
      <c r="C1148" s="45"/>
      <c r="D1148" s="46"/>
      <c r="E1148" s="46"/>
      <c r="F1148" s="46"/>
      <c r="H1148" s="39"/>
      <c r="I1148" s="40"/>
      <c r="J1148" s="39"/>
      <c r="K1148" s="38"/>
      <c r="L1148" s="38"/>
      <c r="M1148" s="38"/>
      <c r="N1148" s="38"/>
    </row>
    <row r="1149" spans="1:14" s="41" customFormat="1" ht="25" customHeight="1">
      <c r="A1149" s="45"/>
      <c r="B1149" s="44"/>
      <c r="C1149" s="45"/>
      <c r="D1149" s="46"/>
      <c r="E1149" s="46"/>
      <c r="F1149" s="46"/>
      <c r="H1149" s="39"/>
      <c r="I1149" s="40"/>
      <c r="J1149" s="39"/>
      <c r="K1149" s="38"/>
      <c r="L1149" s="38"/>
      <c r="M1149" s="38"/>
      <c r="N1149" s="38"/>
    </row>
    <row r="1150" spans="1:14" s="41" customFormat="1" ht="25" customHeight="1">
      <c r="A1150" s="45"/>
      <c r="B1150" s="44"/>
      <c r="C1150" s="45"/>
      <c r="D1150" s="46"/>
      <c r="E1150" s="46"/>
      <c r="F1150" s="46"/>
      <c r="H1150" s="39"/>
      <c r="I1150" s="40"/>
      <c r="J1150" s="39"/>
      <c r="K1150" s="38"/>
      <c r="L1150" s="38"/>
      <c r="M1150" s="38"/>
      <c r="N1150" s="38"/>
    </row>
    <row r="1151" spans="1:14" s="41" customFormat="1" ht="25" customHeight="1">
      <c r="A1151" s="45"/>
      <c r="B1151" s="44"/>
      <c r="C1151" s="45"/>
      <c r="D1151" s="46"/>
      <c r="E1151" s="46"/>
      <c r="F1151" s="46"/>
      <c r="H1151" s="39"/>
      <c r="I1151" s="40"/>
      <c r="J1151" s="39"/>
      <c r="K1151" s="38"/>
      <c r="L1151" s="38"/>
      <c r="M1151" s="38"/>
      <c r="N1151" s="38"/>
    </row>
    <row r="1152" spans="1:14" s="41" customFormat="1" ht="25" customHeight="1">
      <c r="A1152" s="45"/>
      <c r="B1152" s="44"/>
      <c r="C1152" s="45"/>
      <c r="D1152" s="46"/>
      <c r="E1152" s="46"/>
      <c r="F1152" s="46"/>
      <c r="H1152" s="39"/>
      <c r="I1152" s="40"/>
      <c r="J1152" s="39"/>
      <c r="K1152" s="38"/>
      <c r="L1152" s="38"/>
      <c r="M1152" s="38"/>
      <c r="N1152" s="38"/>
    </row>
    <row r="1153" spans="1:14" s="41" customFormat="1" ht="25" customHeight="1">
      <c r="A1153" s="45"/>
      <c r="B1153" s="44"/>
      <c r="C1153" s="45"/>
      <c r="D1153" s="46"/>
      <c r="E1153" s="46"/>
      <c r="F1153" s="46"/>
      <c r="H1153" s="39"/>
      <c r="I1153" s="40"/>
      <c r="J1153" s="39"/>
      <c r="K1153" s="38"/>
      <c r="L1153" s="38"/>
      <c r="M1153" s="38"/>
      <c r="N1153" s="38"/>
    </row>
    <row r="1154" spans="1:14" s="41" customFormat="1" ht="25" customHeight="1">
      <c r="A1154" s="45"/>
      <c r="B1154" s="44"/>
      <c r="C1154" s="45"/>
      <c r="D1154" s="46"/>
      <c r="E1154" s="46"/>
      <c r="F1154" s="46"/>
      <c r="H1154" s="39"/>
      <c r="I1154" s="40"/>
      <c r="J1154" s="39"/>
      <c r="K1154" s="38"/>
      <c r="L1154" s="38"/>
      <c r="M1154" s="38"/>
      <c r="N1154" s="38"/>
    </row>
    <row r="1155" spans="1:14" s="41" customFormat="1" ht="25" customHeight="1">
      <c r="A1155" s="45"/>
      <c r="B1155" s="44"/>
      <c r="C1155" s="45"/>
      <c r="D1155" s="46"/>
      <c r="E1155" s="46"/>
      <c r="F1155" s="46"/>
      <c r="H1155" s="39"/>
      <c r="I1155" s="40"/>
      <c r="J1155" s="39"/>
      <c r="K1155" s="38"/>
      <c r="L1155" s="38"/>
      <c r="M1155" s="38"/>
      <c r="N1155" s="38"/>
    </row>
    <row r="1156" spans="1:14" s="41" customFormat="1" ht="25" customHeight="1">
      <c r="A1156" s="45"/>
      <c r="B1156" s="44"/>
      <c r="C1156" s="45"/>
      <c r="D1156" s="46"/>
      <c r="E1156" s="46"/>
      <c r="F1156" s="46"/>
      <c r="H1156" s="39"/>
      <c r="I1156" s="40"/>
      <c r="J1156" s="39"/>
      <c r="K1156" s="38"/>
      <c r="L1156" s="38"/>
      <c r="M1156" s="38"/>
      <c r="N1156" s="38"/>
    </row>
    <row r="1157" spans="1:14" s="41" customFormat="1" ht="25" customHeight="1">
      <c r="A1157" s="45"/>
      <c r="B1157" s="44"/>
      <c r="C1157" s="45"/>
      <c r="D1157" s="46"/>
      <c r="E1157" s="46"/>
      <c r="F1157" s="46"/>
      <c r="H1157" s="39"/>
      <c r="I1157" s="40"/>
      <c r="J1157" s="39"/>
      <c r="K1157" s="38"/>
      <c r="L1157" s="38"/>
      <c r="M1157" s="38"/>
      <c r="N1157" s="38"/>
    </row>
    <row r="1158" spans="1:14" s="41" customFormat="1" ht="25" customHeight="1">
      <c r="A1158" s="45"/>
      <c r="B1158" s="44"/>
      <c r="C1158" s="45"/>
      <c r="D1158" s="46"/>
      <c r="E1158" s="46"/>
      <c r="F1158" s="46"/>
      <c r="H1158" s="39"/>
      <c r="I1158" s="40"/>
      <c r="J1158" s="39"/>
      <c r="K1158" s="38"/>
      <c r="L1158" s="38"/>
      <c r="M1158" s="38"/>
      <c r="N1158" s="38"/>
    </row>
    <row r="1159" spans="1:14" s="41" customFormat="1" ht="25" customHeight="1">
      <c r="A1159" s="45"/>
      <c r="B1159" s="44"/>
      <c r="C1159" s="45"/>
      <c r="D1159" s="46"/>
      <c r="E1159" s="46"/>
      <c r="F1159" s="46"/>
      <c r="H1159" s="39"/>
      <c r="I1159" s="40"/>
      <c r="J1159" s="39"/>
      <c r="K1159" s="38"/>
      <c r="L1159" s="38"/>
      <c r="M1159" s="38"/>
      <c r="N1159" s="38"/>
    </row>
    <row r="1160" spans="1:14" s="41" customFormat="1" ht="25" customHeight="1">
      <c r="A1160" s="45"/>
      <c r="B1160" s="44"/>
      <c r="C1160" s="45"/>
      <c r="D1160" s="46"/>
      <c r="E1160" s="46"/>
      <c r="F1160" s="46"/>
      <c r="H1160" s="39"/>
      <c r="I1160" s="40"/>
      <c r="J1160" s="39"/>
      <c r="K1160" s="38"/>
      <c r="L1160" s="38"/>
      <c r="M1160" s="38"/>
      <c r="N1160" s="38"/>
    </row>
    <row r="1161" spans="1:14" s="41" customFormat="1" ht="25" customHeight="1">
      <c r="A1161" s="45"/>
      <c r="B1161" s="44"/>
      <c r="C1161" s="45"/>
      <c r="D1161" s="46"/>
      <c r="E1161" s="46"/>
      <c r="F1161" s="46"/>
      <c r="H1161" s="39"/>
      <c r="I1161" s="40"/>
      <c r="J1161" s="39"/>
      <c r="K1161" s="38"/>
      <c r="L1161" s="38"/>
      <c r="M1161" s="38"/>
      <c r="N1161" s="38"/>
    </row>
    <row r="1162" spans="1:14" s="41" customFormat="1" ht="25" customHeight="1">
      <c r="A1162" s="45"/>
      <c r="B1162" s="44"/>
      <c r="C1162" s="45"/>
      <c r="D1162" s="46"/>
      <c r="E1162" s="46"/>
      <c r="F1162" s="46"/>
      <c r="H1162" s="39"/>
      <c r="I1162" s="40"/>
      <c r="J1162" s="39"/>
      <c r="K1162" s="38"/>
      <c r="L1162" s="38"/>
      <c r="M1162" s="38"/>
      <c r="N1162" s="38"/>
    </row>
    <row r="1163" spans="1:14" s="41" customFormat="1" ht="25" customHeight="1">
      <c r="A1163" s="45"/>
      <c r="B1163" s="44"/>
      <c r="C1163" s="45"/>
      <c r="D1163" s="46"/>
      <c r="E1163" s="46"/>
      <c r="F1163" s="46"/>
      <c r="H1163" s="39"/>
      <c r="I1163" s="40"/>
      <c r="J1163" s="39"/>
      <c r="K1163" s="38"/>
      <c r="L1163" s="38"/>
      <c r="M1163" s="38"/>
      <c r="N1163" s="38"/>
    </row>
    <row r="1164" spans="1:14" s="41" customFormat="1" ht="25" customHeight="1">
      <c r="A1164" s="45"/>
      <c r="B1164" s="44"/>
      <c r="C1164" s="45"/>
      <c r="D1164" s="46"/>
      <c r="E1164" s="46"/>
      <c r="F1164" s="46"/>
      <c r="H1164" s="39"/>
      <c r="I1164" s="40"/>
      <c r="J1164" s="39"/>
      <c r="K1164" s="38"/>
      <c r="L1164" s="38"/>
      <c r="M1164" s="38"/>
      <c r="N1164" s="38"/>
    </row>
    <row r="1165" spans="1:14" s="41" customFormat="1" ht="25" customHeight="1">
      <c r="A1165" s="45"/>
      <c r="B1165" s="44"/>
      <c r="C1165" s="45"/>
      <c r="D1165" s="46"/>
      <c r="E1165" s="46"/>
      <c r="F1165" s="46"/>
      <c r="H1165" s="39"/>
      <c r="I1165" s="40"/>
      <c r="J1165" s="39"/>
      <c r="K1165" s="38"/>
      <c r="L1165" s="38"/>
      <c r="M1165" s="38"/>
      <c r="N1165" s="38"/>
    </row>
    <row r="1166" spans="1:14" s="41" customFormat="1" ht="25" customHeight="1">
      <c r="A1166" s="45"/>
      <c r="B1166" s="44"/>
      <c r="C1166" s="45"/>
      <c r="D1166" s="46"/>
      <c r="E1166" s="46"/>
      <c r="F1166" s="46"/>
      <c r="H1166" s="39"/>
      <c r="I1166" s="40"/>
      <c r="J1166" s="39"/>
      <c r="K1166" s="38"/>
      <c r="L1166" s="38"/>
      <c r="M1166" s="38"/>
      <c r="N1166" s="38"/>
    </row>
    <row r="1167" spans="1:14" s="41" customFormat="1" ht="25" customHeight="1">
      <c r="A1167" s="45"/>
      <c r="B1167" s="44"/>
      <c r="C1167" s="45"/>
      <c r="D1167" s="46"/>
      <c r="E1167" s="46"/>
      <c r="F1167" s="46"/>
      <c r="H1167" s="39"/>
      <c r="I1167" s="40"/>
      <c r="J1167" s="39"/>
      <c r="K1167" s="38"/>
      <c r="L1167" s="38"/>
      <c r="M1167" s="38"/>
      <c r="N1167" s="38"/>
    </row>
    <row r="1168" spans="1:14" s="41" customFormat="1" ht="25" customHeight="1">
      <c r="A1168" s="45"/>
      <c r="B1168" s="44"/>
      <c r="C1168" s="45"/>
      <c r="D1168" s="46"/>
      <c r="E1168" s="46"/>
      <c r="F1168" s="46"/>
      <c r="H1168" s="39"/>
      <c r="I1168" s="40"/>
      <c r="J1168" s="39"/>
      <c r="K1168" s="38"/>
      <c r="L1168" s="38"/>
      <c r="M1168" s="38"/>
      <c r="N1168" s="38"/>
    </row>
    <row r="1169" spans="1:14" s="41" customFormat="1" ht="25" customHeight="1">
      <c r="A1169" s="45"/>
      <c r="B1169" s="44"/>
      <c r="C1169" s="45"/>
      <c r="D1169" s="46"/>
      <c r="E1169" s="46"/>
      <c r="F1169" s="46"/>
      <c r="H1169" s="39"/>
      <c r="I1169" s="40"/>
      <c r="J1169" s="39"/>
      <c r="K1169" s="38"/>
      <c r="L1169" s="38"/>
      <c r="M1169" s="38"/>
      <c r="N1169" s="38"/>
    </row>
    <row r="1170" spans="1:14" s="41" customFormat="1" ht="25" customHeight="1">
      <c r="A1170" s="45"/>
      <c r="B1170" s="44"/>
      <c r="C1170" s="45"/>
      <c r="D1170" s="46"/>
      <c r="E1170" s="46"/>
      <c r="F1170" s="46"/>
      <c r="H1170" s="39"/>
      <c r="I1170" s="40"/>
      <c r="J1170" s="39"/>
      <c r="K1170" s="38"/>
      <c r="L1170" s="38"/>
      <c r="M1170" s="38"/>
      <c r="N1170" s="38"/>
    </row>
    <row r="1171" spans="1:14" s="41" customFormat="1" ht="25" customHeight="1">
      <c r="A1171" s="45"/>
      <c r="B1171" s="44"/>
      <c r="C1171" s="45"/>
      <c r="D1171" s="46"/>
      <c r="E1171" s="46"/>
      <c r="F1171" s="46"/>
      <c r="H1171" s="39"/>
      <c r="I1171" s="40"/>
      <c r="J1171" s="39"/>
      <c r="K1171" s="38"/>
      <c r="L1171" s="38"/>
      <c r="M1171" s="38"/>
      <c r="N1171" s="38"/>
    </row>
    <row r="1172" spans="1:14" s="41" customFormat="1" ht="25" customHeight="1">
      <c r="A1172" s="45"/>
      <c r="B1172" s="44"/>
      <c r="C1172" s="45"/>
      <c r="D1172" s="46"/>
      <c r="E1172" s="46"/>
      <c r="F1172" s="46"/>
      <c r="H1172" s="39"/>
      <c r="I1172" s="40"/>
      <c r="J1172" s="39"/>
      <c r="K1172" s="38"/>
      <c r="L1172" s="38"/>
      <c r="M1172" s="38"/>
      <c r="N1172" s="38"/>
    </row>
    <row r="1173" spans="1:14" s="41" customFormat="1" ht="25" customHeight="1">
      <c r="A1173" s="45"/>
      <c r="B1173" s="44"/>
      <c r="C1173" s="45"/>
      <c r="D1173" s="46"/>
      <c r="E1173" s="46"/>
      <c r="F1173" s="46"/>
      <c r="H1173" s="39"/>
      <c r="I1173" s="40"/>
      <c r="J1173" s="39"/>
      <c r="K1173" s="38"/>
      <c r="L1173" s="38"/>
      <c r="M1173" s="38"/>
      <c r="N1173" s="38"/>
    </row>
    <row r="1174" spans="1:14" s="41" customFormat="1" ht="25" customHeight="1">
      <c r="A1174" s="45"/>
      <c r="B1174" s="44"/>
      <c r="C1174" s="45"/>
      <c r="D1174" s="46"/>
      <c r="E1174" s="46"/>
      <c r="F1174" s="46"/>
      <c r="H1174" s="39"/>
      <c r="I1174" s="40"/>
      <c r="J1174" s="39"/>
      <c r="K1174" s="38"/>
      <c r="L1174" s="38"/>
      <c r="M1174" s="38"/>
      <c r="N1174" s="38"/>
    </row>
    <row r="1175" spans="1:14" s="41" customFormat="1" ht="25" customHeight="1">
      <c r="A1175" s="45"/>
      <c r="B1175" s="44"/>
      <c r="C1175" s="45"/>
      <c r="D1175" s="46"/>
      <c r="E1175" s="46"/>
      <c r="F1175" s="46"/>
      <c r="H1175" s="39"/>
      <c r="I1175" s="40"/>
      <c r="J1175" s="39"/>
      <c r="K1175" s="38"/>
      <c r="L1175" s="38"/>
      <c r="M1175" s="38"/>
      <c r="N1175" s="38"/>
    </row>
    <row r="1176" spans="1:14" s="41" customFormat="1" ht="25" customHeight="1">
      <c r="A1176" s="45"/>
      <c r="B1176" s="44"/>
      <c r="C1176" s="45"/>
      <c r="D1176" s="46"/>
      <c r="E1176" s="46"/>
      <c r="F1176" s="46"/>
      <c r="H1176" s="39"/>
      <c r="I1176" s="40"/>
      <c r="J1176" s="39"/>
      <c r="K1176" s="38"/>
      <c r="L1176" s="38"/>
      <c r="M1176" s="38"/>
      <c r="N1176" s="38"/>
    </row>
    <row r="1177" spans="1:14" s="41" customFormat="1" ht="25" customHeight="1">
      <c r="A1177" s="45"/>
      <c r="B1177" s="44"/>
      <c r="C1177" s="45"/>
      <c r="D1177" s="46"/>
      <c r="E1177" s="46"/>
      <c r="F1177" s="46"/>
      <c r="H1177" s="39"/>
      <c r="I1177" s="40"/>
      <c r="J1177" s="39"/>
      <c r="K1177" s="38"/>
      <c r="L1177" s="38"/>
      <c r="M1177" s="38"/>
      <c r="N1177" s="38"/>
    </row>
    <row r="1178" spans="1:14" s="41" customFormat="1" ht="25" customHeight="1">
      <c r="A1178" s="45"/>
      <c r="B1178" s="44"/>
      <c r="C1178" s="45"/>
      <c r="D1178" s="46"/>
      <c r="E1178" s="46"/>
      <c r="F1178" s="46"/>
      <c r="H1178" s="39"/>
      <c r="I1178" s="40"/>
      <c r="J1178" s="39"/>
      <c r="K1178" s="38"/>
      <c r="L1178" s="38"/>
      <c r="M1178" s="38"/>
      <c r="N1178" s="38"/>
    </row>
    <row r="1179" spans="1:14" s="41" customFormat="1" ht="25" customHeight="1">
      <c r="A1179" s="45"/>
      <c r="B1179" s="44"/>
      <c r="C1179" s="45"/>
      <c r="D1179" s="46"/>
      <c r="E1179" s="46"/>
      <c r="F1179" s="46"/>
      <c r="H1179" s="39"/>
      <c r="I1179" s="40"/>
      <c r="J1179" s="39"/>
      <c r="K1179" s="38"/>
      <c r="L1179" s="38"/>
      <c r="M1179" s="38"/>
      <c r="N1179" s="38"/>
    </row>
    <row r="1180" spans="1:14" s="41" customFormat="1" ht="25" customHeight="1">
      <c r="A1180" s="45"/>
      <c r="B1180" s="44"/>
      <c r="C1180" s="45"/>
      <c r="D1180" s="46"/>
      <c r="E1180" s="46"/>
      <c r="F1180" s="46"/>
      <c r="H1180" s="39"/>
      <c r="I1180" s="40"/>
      <c r="J1180" s="39"/>
      <c r="K1180" s="38"/>
      <c r="L1180" s="38"/>
      <c r="M1180" s="38"/>
      <c r="N1180" s="38"/>
    </row>
    <row r="1181" spans="1:14" s="41" customFormat="1" ht="25" customHeight="1">
      <c r="A1181" s="45"/>
      <c r="B1181" s="44"/>
      <c r="C1181" s="45"/>
      <c r="D1181" s="46"/>
      <c r="E1181" s="46"/>
      <c r="F1181" s="46"/>
      <c r="H1181" s="39"/>
      <c r="I1181" s="40"/>
      <c r="J1181" s="39"/>
      <c r="K1181" s="38"/>
      <c r="L1181" s="38"/>
      <c r="M1181" s="38"/>
      <c r="N1181" s="38"/>
    </row>
    <row r="1182" spans="1:14" s="41" customFormat="1" ht="25" customHeight="1">
      <c r="A1182" s="45"/>
      <c r="B1182" s="44"/>
      <c r="C1182" s="45"/>
      <c r="D1182" s="46"/>
      <c r="E1182" s="46"/>
      <c r="F1182" s="46"/>
      <c r="H1182" s="39"/>
      <c r="I1182" s="40"/>
      <c r="J1182" s="39"/>
      <c r="K1182" s="38"/>
      <c r="L1182" s="38"/>
      <c r="M1182" s="38"/>
      <c r="N1182" s="38"/>
    </row>
    <row r="1183" spans="1:14" s="41" customFormat="1" ht="25" customHeight="1">
      <c r="A1183" s="45"/>
      <c r="B1183" s="44"/>
      <c r="C1183" s="45"/>
      <c r="D1183" s="46"/>
      <c r="E1183" s="46"/>
      <c r="F1183" s="46"/>
      <c r="H1183" s="39"/>
      <c r="I1183" s="40"/>
      <c r="J1183" s="39"/>
      <c r="K1183" s="38"/>
      <c r="L1183" s="38"/>
      <c r="M1183" s="38"/>
      <c r="N1183" s="38"/>
    </row>
    <row r="1184" spans="1:14" s="41" customFormat="1" ht="25" customHeight="1">
      <c r="A1184" s="45"/>
      <c r="B1184" s="44"/>
      <c r="C1184" s="45"/>
      <c r="D1184" s="46"/>
      <c r="E1184" s="46"/>
      <c r="F1184" s="46"/>
      <c r="H1184" s="39"/>
      <c r="I1184" s="40"/>
      <c r="J1184" s="39"/>
      <c r="K1184" s="38"/>
      <c r="L1184" s="38"/>
      <c r="M1184" s="38"/>
      <c r="N1184" s="38"/>
    </row>
    <row r="1185" spans="1:14" s="41" customFormat="1" ht="25" customHeight="1">
      <c r="A1185" s="45"/>
      <c r="B1185" s="44"/>
      <c r="C1185" s="45"/>
      <c r="D1185" s="46"/>
      <c r="E1185" s="46"/>
      <c r="F1185" s="46"/>
      <c r="H1185" s="39"/>
      <c r="I1185" s="40"/>
      <c r="J1185" s="39"/>
      <c r="K1185" s="38"/>
      <c r="L1185" s="38"/>
      <c r="M1185" s="38"/>
      <c r="N1185" s="38"/>
    </row>
    <row r="1186" spans="1:14" s="41" customFormat="1" ht="25" customHeight="1">
      <c r="A1186" s="45"/>
      <c r="B1186" s="44"/>
      <c r="C1186" s="45"/>
      <c r="D1186" s="46"/>
      <c r="E1186" s="46"/>
      <c r="F1186" s="46"/>
      <c r="H1186" s="39"/>
      <c r="I1186" s="40"/>
      <c r="J1186" s="39"/>
      <c r="K1186" s="38"/>
      <c r="L1186" s="38"/>
      <c r="M1186" s="38"/>
      <c r="N1186" s="38"/>
    </row>
    <row r="1187" spans="1:14" s="41" customFormat="1" ht="25" customHeight="1">
      <c r="A1187" s="45"/>
      <c r="B1187" s="44"/>
      <c r="C1187" s="45"/>
      <c r="D1187" s="46"/>
      <c r="E1187" s="46"/>
      <c r="F1187" s="46"/>
      <c r="H1187" s="39"/>
      <c r="I1187" s="40"/>
      <c r="J1187" s="39"/>
      <c r="K1187" s="38"/>
      <c r="L1187" s="38"/>
      <c r="M1187" s="38"/>
      <c r="N1187" s="38"/>
    </row>
    <row r="1188" spans="1:14" s="41" customFormat="1" ht="25" customHeight="1">
      <c r="A1188" s="45"/>
      <c r="B1188" s="44"/>
      <c r="C1188" s="45"/>
      <c r="D1188" s="46"/>
      <c r="E1188" s="46"/>
      <c r="F1188" s="46"/>
      <c r="H1188" s="39"/>
      <c r="I1188" s="40"/>
      <c r="J1188" s="39"/>
      <c r="K1188" s="38"/>
      <c r="L1188" s="38"/>
      <c r="M1188" s="38"/>
      <c r="N1188" s="38"/>
    </row>
    <row r="1189" spans="1:14" s="41" customFormat="1" ht="25" customHeight="1">
      <c r="A1189" s="45"/>
      <c r="B1189" s="44"/>
      <c r="C1189" s="45"/>
      <c r="D1189" s="46"/>
      <c r="E1189" s="46"/>
      <c r="F1189" s="46"/>
      <c r="H1189" s="39"/>
      <c r="I1189" s="40"/>
      <c r="J1189" s="39"/>
      <c r="K1189" s="38"/>
      <c r="L1189" s="38"/>
      <c r="M1189" s="38"/>
      <c r="N1189" s="38"/>
    </row>
    <row r="1190" spans="1:14" s="41" customFormat="1" ht="25" customHeight="1">
      <c r="A1190" s="45"/>
      <c r="B1190" s="44"/>
      <c r="C1190" s="45"/>
      <c r="D1190" s="46"/>
      <c r="E1190" s="46"/>
      <c r="F1190" s="46"/>
      <c r="H1190" s="39"/>
      <c r="I1190" s="40"/>
      <c r="J1190" s="39"/>
      <c r="K1190" s="38"/>
      <c r="L1190" s="38"/>
      <c r="M1190" s="38"/>
      <c r="N1190" s="38"/>
    </row>
    <row r="1191" spans="1:14" s="41" customFormat="1" ht="25" customHeight="1">
      <c r="A1191" s="45"/>
      <c r="B1191" s="44"/>
      <c r="C1191" s="45"/>
      <c r="D1191" s="46"/>
      <c r="E1191" s="46"/>
      <c r="F1191" s="46"/>
      <c r="H1191" s="39"/>
      <c r="I1191" s="40"/>
      <c r="J1191" s="39"/>
      <c r="K1191" s="38"/>
      <c r="L1191" s="38"/>
      <c r="M1191" s="38"/>
      <c r="N1191" s="38"/>
    </row>
    <row r="1192" spans="1:14" s="41" customFormat="1" ht="25" customHeight="1">
      <c r="A1192" s="45"/>
      <c r="B1192" s="44"/>
      <c r="C1192" s="45"/>
      <c r="D1192" s="46"/>
      <c r="E1192" s="46"/>
      <c r="F1192" s="46"/>
      <c r="H1192" s="39"/>
      <c r="I1192" s="40"/>
      <c r="J1192" s="39"/>
      <c r="K1192" s="38"/>
      <c r="L1192" s="38"/>
      <c r="M1192" s="38"/>
      <c r="N1192" s="38"/>
    </row>
    <row r="1193" spans="1:14" s="41" customFormat="1" ht="25" customHeight="1">
      <c r="A1193" s="45"/>
      <c r="B1193" s="44"/>
      <c r="C1193" s="45"/>
      <c r="D1193" s="46"/>
      <c r="E1193" s="46"/>
      <c r="F1193" s="46"/>
      <c r="H1193" s="39"/>
      <c r="I1193" s="40"/>
      <c r="J1193" s="39"/>
      <c r="K1193" s="38"/>
      <c r="L1193" s="38"/>
      <c r="M1193" s="38"/>
      <c r="N1193" s="38"/>
    </row>
    <row r="1194" spans="1:14" s="41" customFormat="1" ht="25" customHeight="1">
      <c r="A1194" s="45"/>
      <c r="B1194" s="44"/>
      <c r="C1194" s="45"/>
      <c r="D1194" s="46"/>
      <c r="E1194" s="46"/>
      <c r="F1194" s="46"/>
      <c r="H1194" s="39"/>
      <c r="I1194" s="40"/>
      <c r="J1194" s="39"/>
      <c r="K1194" s="38"/>
      <c r="L1194" s="38"/>
      <c r="M1194" s="38"/>
      <c r="N1194" s="38"/>
    </row>
    <row r="1195" spans="1:14" s="41" customFormat="1" ht="25" customHeight="1">
      <c r="A1195" s="45"/>
      <c r="B1195" s="44"/>
      <c r="C1195" s="45"/>
      <c r="D1195" s="46"/>
      <c r="E1195" s="46"/>
      <c r="F1195" s="46"/>
      <c r="H1195" s="39"/>
      <c r="I1195" s="40"/>
      <c r="J1195" s="39"/>
      <c r="K1195" s="38"/>
      <c r="L1195" s="38"/>
      <c r="M1195" s="38"/>
      <c r="N1195" s="38"/>
    </row>
    <row r="1196" spans="1:14" s="41" customFormat="1" ht="25" customHeight="1">
      <c r="A1196" s="45"/>
      <c r="B1196" s="44"/>
      <c r="C1196" s="45"/>
      <c r="D1196" s="46"/>
      <c r="E1196" s="46"/>
      <c r="F1196" s="46"/>
      <c r="H1196" s="39"/>
      <c r="I1196" s="40"/>
      <c r="J1196" s="39"/>
      <c r="K1196" s="38"/>
      <c r="L1196" s="38"/>
      <c r="M1196" s="38"/>
      <c r="N1196" s="38"/>
    </row>
    <row r="1197" spans="1:14" s="41" customFormat="1" ht="25" customHeight="1">
      <c r="A1197" s="45"/>
      <c r="B1197" s="44"/>
      <c r="C1197" s="45"/>
      <c r="D1197" s="46"/>
      <c r="E1197" s="46"/>
      <c r="F1197" s="46"/>
      <c r="H1197" s="39"/>
      <c r="I1197" s="40"/>
      <c r="J1197" s="39"/>
      <c r="K1197" s="38"/>
      <c r="L1197" s="38"/>
      <c r="M1197" s="38"/>
      <c r="N1197" s="38"/>
    </row>
    <row r="1198" spans="1:14" s="41" customFormat="1" ht="25" customHeight="1">
      <c r="A1198" s="45"/>
      <c r="B1198" s="44"/>
      <c r="C1198" s="45"/>
      <c r="D1198" s="46"/>
      <c r="E1198" s="46"/>
      <c r="F1198" s="46"/>
      <c r="H1198" s="39"/>
      <c r="I1198" s="40"/>
      <c r="J1198" s="39"/>
      <c r="K1198" s="38"/>
      <c r="L1198" s="38"/>
      <c r="M1198" s="38"/>
      <c r="N1198" s="38"/>
    </row>
    <row r="1199" spans="1:14" s="41" customFormat="1" ht="25" customHeight="1">
      <c r="A1199" s="45"/>
      <c r="B1199" s="44"/>
      <c r="C1199" s="45"/>
      <c r="D1199" s="46"/>
      <c r="E1199" s="46"/>
      <c r="F1199" s="46"/>
      <c r="H1199" s="39"/>
      <c r="I1199" s="40"/>
      <c r="J1199" s="39"/>
      <c r="K1199" s="38"/>
      <c r="L1199" s="38"/>
      <c r="M1199" s="38"/>
      <c r="N1199" s="38"/>
    </row>
    <row r="1200" spans="1:14" s="41" customFormat="1" ht="25" customHeight="1">
      <c r="A1200" s="45"/>
      <c r="B1200" s="44"/>
      <c r="C1200" s="45"/>
      <c r="D1200" s="46"/>
      <c r="E1200" s="46"/>
      <c r="F1200" s="46"/>
      <c r="H1200" s="39"/>
      <c r="I1200" s="40"/>
      <c r="J1200" s="39"/>
      <c r="K1200" s="38"/>
      <c r="L1200" s="38"/>
      <c r="M1200" s="38"/>
      <c r="N1200" s="38"/>
    </row>
    <row r="1201" spans="1:14" s="41" customFormat="1" ht="25" customHeight="1">
      <c r="A1201" s="45"/>
      <c r="B1201" s="44"/>
      <c r="C1201" s="45"/>
      <c r="D1201" s="46"/>
      <c r="E1201" s="46"/>
      <c r="F1201" s="46"/>
      <c r="H1201" s="39"/>
      <c r="I1201" s="40"/>
      <c r="J1201" s="39"/>
      <c r="K1201" s="38"/>
      <c r="L1201" s="38"/>
      <c r="M1201" s="38"/>
      <c r="N1201" s="38"/>
    </row>
    <row r="1202" spans="1:14" s="41" customFormat="1" ht="25" customHeight="1">
      <c r="A1202" s="45"/>
      <c r="B1202" s="44"/>
      <c r="C1202" s="45"/>
      <c r="D1202" s="46"/>
      <c r="E1202" s="46"/>
      <c r="F1202" s="46"/>
      <c r="H1202" s="39"/>
      <c r="I1202" s="40"/>
      <c r="J1202" s="39"/>
      <c r="K1202" s="38"/>
      <c r="L1202" s="38"/>
      <c r="M1202" s="38"/>
      <c r="N1202" s="38"/>
    </row>
    <row r="1203" spans="1:14" s="41" customFormat="1" ht="25" customHeight="1">
      <c r="A1203" s="45"/>
      <c r="B1203" s="44"/>
      <c r="C1203" s="45"/>
      <c r="D1203" s="46"/>
      <c r="E1203" s="46"/>
      <c r="F1203" s="46"/>
      <c r="H1203" s="39"/>
      <c r="I1203" s="40"/>
      <c r="J1203" s="39"/>
      <c r="K1203" s="38"/>
      <c r="L1203" s="38"/>
      <c r="M1203" s="38"/>
      <c r="N1203" s="38"/>
    </row>
    <row r="1204" spans="1:14" s="41" customFormat="1" ht="25" customHeight="1">
      <c r="A1204" s="45"/>
      <c r="B1204" s="44"/>
      <c r="C1204" s="45"/>
      <c r="D1204" s="46"/>
      <c r="E1204" s="46"/>
      <c r="F1204" s="46"/>
      <c r="H1204" s="39"/>
      <c r="I1204" s="40"/>
      <c r="J1204" s="39"/>
      <c r="K1204" s="38"/>
      <c r="L1204" s="38"/>
      <c r="M1204" s="38"/>
      <c r="N1204" s="38"/>
    </row>
    <row r="1205" spans="1:14" s="41" customFormat="1" ht="25" customHeight="1">
      <c r="A1205" s="45"/>
      <c r="B1205" s="44"/>
      <c r="C1205" s="45"/>
      <c r="D1205" s="46"/>
      <c r="E1205" s="46"/>
      <c r="F1205" s="46"/>
      <c r="H1205" s="39"/>
      <c r="I1205" s="40"/>
      <c r="J1205" s="39"/>
      <c r="K1205" s="38"/>
      <c r="L1205" s="38"/>
      <c r="M1205" s="38"/>
      <c r="N1205" s="38"/>
    </row>
    <row r="1206" spans="1:14" s="41" customFormat="1" ht="25" customHeight="1">
      <c r="A1206" s="45"/>
      <c r="B1206" s="44"/>
      <c r="C1206" s="45"/>
      <c r="D1206" s="46"/>
      <c r="E1206" s="46"/>
      <c r="F1206" s="46"/>
      <c r="H1206" s="39"/>
      <c r="I1206" s="40"/>
      <c r="J1206" s="39"/>
      <c r="K1206" s="38"/>
      <c r="L1206" s="38"/>
      <c r="M1206" s="38"/>
      <c r="N1206" s="38"/>
    </row>
    <row r="1207" spans="1:14" s="41" customFormat="1" ht="25" customHeight="1">
      <c r="A1207" s="45"/>
      <c r="B1207" s="44"/>
      <c r="C1207" s="45"/>
      <c r="D1207" s="46"/>
      <c r="E1207" s="46"/>
      <c r="F1207" s="46"/>
      <c r="H1207" s="39"/>
      <c r="I1207" s="40"/>
      <c r="J1207" s="39"/>
      <c r="K1207" s="38"/>
      <c r="L1207" s="38"/>
      <c r="M1207" s="38"/>
      <c r="N1207" s="38"/>
    </row>
    <row r="1208" spans="1:14" s="41" customFormat="1" ht="25" customHeight="1">
      <c r="A1208" s="45"/>
      <c r="B1208" s="44"/>
      <c r="C1208" s="45"/>
      <c r="D1208" s="46"/>
      <c r="E1208" s="46"/>
      <c r="F1208" s="46"/>
      <c r="H1208" s="39"/>
      <c r="I1208" s="40"/>
      <c r="J1208" s="39"/>
      <c r="K1208" s="38"/>
      <c r="L1208" s="38"/>
      <c r="M1208" s="38"/>
      <c r="N1208" s="38"/>
    </row>
    <row r="1209" spans="1:14" s="41" customFormat="1" ht="25" customHeight="1">
      <c r="A1209" s="45"/>
      <c r="B1209" s="44"/>
      <c r="C1209" s="45"/>
      <c r="D1209" s="46"/>
      <c r="E1209" s="46"/>
      <c r="F1209" s="46"/>
      <c r="H1209" s="39"/>
      <c r="I1209" s="40"/>
      <c r="J1209" s="39"/>
      <c r="K1209" s="38"/>
      <c r="L1209" s="38"/>
      <c r="M1209" s="38"/>
      <c r="N1209" s="38"/>
    </row>
    <row r="1210" spans="1:14" s="41" customFormat="1" ht="25" customHeight="1">
      <c r="A1210" s="45"/>
      <c r="B1210" s="44"/>
      <c r="C1210" s="45"/>
      <c r="D1210" s="46"/>
      <c r="E1210" s="46"/>
      <c r="F1210" s="46"/>
      <c r="H1210" s="39"/>
      <c r="I1210" s="40"/>
      <c r="J1210" s="39"/>
      <c r="K1210" s="38"/>
      <c r="L1210" s="38"/>
      <c r="M1210" s="38"/>
      <c r="N1210" s="38"/>
    </row>
    <row r="1211" spans="1:14" s="41" customFormat="1" ht="25" customHeight="1">
      <c r="A1211" s="45"/>
      <c r="B1211" s="44"/>
      <c r="C1211" s="45"/>
      <c r="D1211" s="46"/>
      <c r="E1211" s="46"/>
      <c r="F1211" s="46"/>
      <c r="H1211" s="39"/>
      <c r="I1211" s="40"/>
      <c r="J1211" s="39"/>
      <c r="K1211" s="38"/>
      <c r="L1211" s="38"/>
      <c r="M1211" s="38"/>
      <c r="N1211" s="38"/>
    </row>
    <row r="1212" spans="1:14" s="41" customFormat="1" ht="25" customHeight="1">
      <c r="A1212" s="45"/>
      <c r="B1212" s="44"/>
      <c r="C1212" s="45"/>
      <c r="D1212" s="46"/>
      <c r="E1212" s="46"/>
      <c r="F1212" s="46"/>
      <c r="H1212" s="39"/>
      <c r="I1212" s="40"/>
      <c r="J1212" s="39"/>
      <c r="K1212" s="38"/>
      <c r="L1212" s="38"/>
      <c r="M1212" s="38"/>
      <c r="N1212" s="38"/>
    </row>
    <row r="1213" spans="1:14" s="41" customFormat="1" ht="25" customHeight="1">
      <c r="A1213" s="45"/>
      <c r="B1213" s="44"/>
      <c r="C1213" s="45"/>
      <c r="D1213" s="46"/>
      <c r="E1213" s="46"/>
      <c r="F1213" s="46"/>
      <c r="H1213" s="39"/>
      <c r="I1213" s="40"/>
      <c r="J1213" s="39"/>
      <c r="K1213" s="38"/>
      <c r="L1213" s="38"/>
      <c r="M1213" s="38"/>
      <c r="N1213" s="38"/>
    </row>
    <row r="1214" spans="1:14" s="41" customFormat="1" ht="25" customHeight="1">
      <c r="A1214" s="45"/>
      <c r="B1214" s="44"/>
      <c r="C1214" s="45"/>
      <c r="D1214" s="46"/>
      <c r="E1214" s="46"/>
      <c r="F1214" s="46"/>
      <c r="H1214" s="39"/>
      <c r="I1214" s="40"/>
      <c r="J1214" s="39"/>
      <c r="K1214" s="38"/>
      <c r="L1214" s="38"/>
      <c r="M1214" s="38"/>
      <c r="N1214" s="38"/>
    </row>
    <row r="1215" spans="1:14" s="41" customFormat="1" ht="25" customHeight="1">
      <c r="A1215" s="45"/>
      <c r="B1215" s="44"/>
      <c r="C1215" s="45"/>
      <c r="D1215" s="46"/>
      <c r="E1215" s="46"/>
      <c r="F1215" s="46"/>
      <c r="H1215" s="39"/>
      <c r="I1215" s="40"/>
      <c r="J1215" s="39"/>
      <c r="K1215" s="38"/>
      <c r="L1215" s="38"/>
      <c r="M1215" s="38"/>
      <c r="N1215" s="38"/>
    </row>
    <row r="1216" spans="1:14" s="41" customFormat="1" ht="25" customHeight="1">
      <c r="A1216" s="45"/>
      <c r="B1216" s="44"/>
      <c r="C1216" s="45"/>
      <c r="D1216" s="46"/>
      <c r="E1216" s="46"/>
      <c r="F1216" s="46"/>
      <c r="H1216" s="39"/>
      <c r="I1216" s="40"/>
      <c r="J1216" s="39"/>
      <c r="K1216" s="38"/>
      <c r="L1216" s="38"/>
      <c r="M1216" s="38"/>
      <c r="N1216" s="38"/>
    </row>
    <row r="1217" spans="1:14" s="41" customFormat="1" ht="25" customHeight="1">
      <c r="A1217" s="45"/>
      <c r="B1217" s="44"/>
      <c r="C1217" s="45"/>
      <c r="D1217" s="46"/>
      <c r="E1217" s="46"/>
      <c r="F1217" s="46"/>
      <c r="H1217" s="39"/>
      <c r="I1217" s="40"/>
      <c r="J1217" s="39"/>
      <c r="K1217" s="38"/>
      <c r="L1217" s="38"/>
      <c r="M1217" s="38"/>
      <c r="N1217" s="38"/>
    </row>
    <row r="1218" spans="1:14" s="41" customFormat="1" ht="25" customHeight="1">
      <c r="A1218" s="45"/>
      <c r="B1218" s="44"/>
      <c r="C1218" s="45"/>
      <c r="D1218" s="46"/>
      <c r="E1218" s="46"/>
      <c r="F1218" s="46"/>
      <c r="H1218" s="39"/>
      <c r="I1218" s="40"/>
      <c r="J1218" s="39"/>
      <c r="K1218" s="38"/>
      <c r="L1218" s="38"/>
      <c r="M1218" s="38"/>
      <c r="N1218" s="38"/>
    </row>
    <row r="1219" spans="1:14" s="41" customFormat="1" ht="25" customHeight="1">
      <c r="A1219" s="45"/>
      <c r="B1219" s="44"/>
      <c r="C1219" s="45"/>
      <c r="D1219" s="46"/>
      <c r="E1219" s="46"/>
      <c r="F1219" s="46"/>
      <c r="H1219" s="39"/>
      <c r="I1219" s="40"/>
      <c r="J1219" s="39"/>
      <c r="K1219" s="38"/>
      <c r="L1219" s="38"/>
      <c r="M1219" s="38"/>
      <c r="N1219" s="38"/>
    </row>
    <row r="1220" spans="1:14" s="41" customFormat="1" ht="25" customHeight="1">
      <c r="A1220" s="45"/>
      <c r="B1220" s="44"/>
      <c r="C1220" s="45"/>
      <c r="D1220" s="46"/>
      <c r="E1220" s="46"/>
      <c r="F1220" s="46"/>
      <c r="H1220" s="39"/>
      <c r="I1220" s="40"/>
      <c r="J1220" s="39"/>
      <c r="K1220" s="38"/>
      <c r="L1220" s="38"/>
      <c r="M1220" s="38"/>
      <c r="N1220" s="38"/>
    </row>
    <row r="1221" spans="1:14" s="41" customFormat="1" ht="25" customHeight="1">
      <c r="A1221" s="45"/>
      <c r="B1221" s="44"/>
      <c r="C1221" s="45"/>
      <c r="D1221" s="46"/>
      <c r="E1221" s="46"/>
      <c r="F1221" s="46"/>
      <c r="H1221" s="39"/>
      <c r="I1221" s="40"/>
      <c r="J1221" s="39"/>
      <c r="K1221" s="38"/>
      <c r="L1221" s="38"/>
      <c r="M1221" s="38"/>
      <c r="N1221" s="38"/>
    </row>
    <row r="1222" spans="1:14" s="41" customFormat="1" ht="25" customHeight="1">
      <c r="A1222" s="45"/>
      <c r="B1222" s="44"/>
      <c r="C1222" s="45"/>
      <c r="D1222" s="46"/>
      <c r="E1222" s="46"/>
      <c r="F1222" s="46"/>
      <c r="H1222" s="39"/>
      <c r="I1222" s="40"/>
      <c r="J1222" s="39"/>
      <c r="K1222" s="38"/>
      <c r="L1222" s="38"/>
      <c r="M1222" s="38"/>
      <c r="N1222" s="38"/>
    </row>
    <row r="1223" spans="1:14" s="41" customFormat="1" ht="25" customHeight="1">
      <c r="A1223" s="45"/>
      <c r="B1223" s="44"/>
      <c r="C1223" s="45"/>
      <c r="D1223" s="46"/>
      <c r="E1223" s="46"/>
      <c r="F1223" s="46"/>
      <c r="H1223" s="39"/>
      <c r="I1223" s="40"/>
      <c r="J1223" s="39"/>
      <c r="K1223" s="38"/>
      <c r="L1223" s="38"/>
      <c r="M1223" s="38"/>
      <c r="N1223" s="38"/>
    </row>
    <row r="1224" spans="1:14" s="41" customFormat="1" ht="25" customHeight="1">
      <c r="A1224" s="45"/>
      <c r="B1224" s="44"/>
      <c r="C1224" s="45"/>
      <c r="D1224" s="46"/>
      <c r="E1224" s="46"/>
      <c r="F1224" s="46"/>
      <c r="H1224" s="39"/>
      <c r="I1224" s="40"/>
      <c r="J1224" s="39"/>
      <c r="K1224" s="38"/>
      <c r="L1224" s="38"/>
      <c r="M1224" s="38"/>
      <c r="N1224" s="38"/>
    </row>
    <row r="1225" spans="1:14" s="41" customFormat="1" ht="25" customHeight="1">
      <c r="A1225" s="45"/>
      <c r="B1225" s="44"/>
      <c r="C1225" s="45"/>
      <c r="D1225" s="46"/>
      <c r="E1225" s="46"/>
      <c r="F1225" s="46"/>
      <c r="H1225" s="39"/>
      <c r="I1225" s="40"/>
      <c r="J1225" s="39"/>
      <c r="K1225" s="38"/>
      <c r="L1225" s="38"/>
      <c r="M1225" s="38"/>
      <c r="N1225" s="38"/>
    </row>
    <row r="1226" spans="1:14" s="41" customFormat="1" ht="25" customHeight="1">
      <c r="A1226" s="45"/>
      <c r="B1226" s="44"/>
      <c r="C1226" s="45"/>
      <c r="D1226" s="46"/>
      <c r="E1226" s="46"/>
      <c r="F1226" s="46"/>
      <c r="H1226" s="39"/>
      <c r="I1226" s="40"/>
      <c r="J1226" s="39"/>
      <c r="K1226" s="38"/>
      <c r="L1226" s="38"/>
      <c r="M1226" s="38"/>
      <c r="N1226" s="38"/>
    </row>
    <row r="1227" spans="1:14" s="41" customFormat="1" ht="25" customHeight="1">
      <c r="A1227" s="45"/>
      <c r="B1227" s="44"/>
      <c r="C1227" s="45"/>
      <c r="D1227" s="46"/>
      <c r="E1227" s="46"/>
      <c r="F1227" s="46"/>
      <c r="H1227" s="39"/>
      <c r="I1227" s="40"/>
      <c r="J1227" s="39"/>
      <c r="K1227" s="38"/>
      <c r="L1227" s="38"/>
      <c r="M1227" s="38"/>
      <c r="N1227" s="38"/>
    </row>
    <row r="1228" spans="1:14" s="41" customFormat="1" ht="25" customHeight="1">
      <c r="A1228" s="45"/>
      <c r="B1228" s="44"/>
      <c r="C1228" s="45"/>
      <c r="D1228" s="46"/>
      <c r="E1228" s="46"/>
      <c r="F1228" s="46"/>
      <c r="H1228" s="39"/>
      <c r="I1228" s="40"/>
      <c r="J1228" s="39"/>
      <c r="K1228" s="38"/>
      <c r="L1228" s="38"/>
      <c r="M1228" s="38"/>
      <c r="N1228" s="38"/>
    </row>
    <row r="1229" spans="1:14" s="41" customFormat="1" ht="25" customHeight="1">
      <c r="A1229" s="45"/>
      <c r="B1229" s="44"/>
      <c r="C1229" s="45"/>
      <c r="D1229" s="46"/>
      <c r="E1229" s="46"/>
      <c r="F1229" s="46"/>
      <c r="H1229" s="39"/>
      <c r="I1229" s="40"/>
      <c r="J1229" s="39"/>
      <c r="K1229" s="38"/>
      <c r="L1229" s="38"/>
      <c r="M1229" s="38"/>
      <c r="N1229" s="38"/>
    </row>
    <row r="1230" spans="1:14" s="41" customFormat="1" ht="25" customHeight="1">
      <c r="A1230" s="45"/>
      <c r="B1230" s="44"/>
      <c r="C1230" s="45"/>
      <c r="D1230" s="46"/>
      <c r="E1230" s="46"/>
      <c r="F1230" s="46"/>
      <c r="H1230" s="39"/>
      <c r="I1230" s="40"/>
      <c r="J1230" s="39"/>
      <c r="K1230" s="38"/>
      <c r="L1230" s="38"/>
      <c r="M1230" s="38"/>
      <c r="N1230" s="38"/>
    </row>
    <row r="1231" spans="1:14" s="41" customFormat="1" ht="25" customHeight="1">
      <c r="A1231" s="45"/>
      <c r="B1231" s="44"/>
      <c r="C1231" s="45"/>
      <c r="D1231" s="46"/>
      <c r="E1231" s="46"/>
      <c r="F1231" s="46"/>
      <c r="H1231" s="39"/>
      <c r="I1231" s="40"/>
      <c r="J1231" s="39"/>
      <c r="K1231" s="38"/>
      <c r="L1231" s="38"/>
      <c r="M1231" s="38"/>
      <c r="N1231" s="38"/>
    </row>
    <row r="1232" spans="1:14" s="41" customFormat="1" ht="25" customHeight="1">
      <c r="A1232" s="45"/>
      <c r="B1232" s="44"/>
      <c r="C1232" s="45"/>
      <c r="D1232" s="46"/>
      <c r="E1232" s="46"/>
      <c r="F1232" s="46"/>
      <c r="H1232" s="39"/>
      <c r="I1232" s="40"/>
      <c r="J1232" s="39"/>
      <c r="K1232" s="38"/>
      <c r="L1232" s="38"/>
      <c r="M1232" s="38"/>
      <c r="N1232" s="38"/>
    </row>
    <row r="1233" spans="1:14" s="41" customFormat="1" ht="25" customHeight="1">
      <c r="A1233" s="45"/>
      <c r="B1233" s="44"/>
      <c r="C1233" s="45"/>
      <c r="D1233" s="46"/>
      <c r="E1233" s="46"/>
      <c r="F1233" s="46"/>
      <c r="H1233" s="39"/>
      <c r="I1233" s="40"/>
      <c r="J1233" s="39"/>
      <c r="K1233" s="38"/>
      <c r="L1233" s="38"/>
      <c r="M1233" s="38"/>
      <c r="N1233" s="38"/>
    </row>
    <row r="1234" spans="1:14" s="41" customFormat="1" ht="25" customHeight="1">
      <c r="A1234" s="45"/>
      <c r="B1234" s="44"/>
      <c r="C1234" s="45"/>
      <c r="D1234" s="46"/>
      <c r="E1234" s="46"/>
      <c r="F1234" s="46"/>
      <c r="H1234" s="39"/>
      <c r="I1234" s="40"/>
      <c r="J1234" s="39"/>
      <c r="K1234" s="38"/>
      <c r="L1234" s="38"/>
      <c r="M1234" s="38"/>
      <c r="N1234" s="38"/>
    </row>
    <row r="1235" spans="1:14" s="41" customFormat="1" ht="25" customHeight="1">
      <c r="A1235" s="45"/>
      <c r="B1235" s="44"/>
      <c r="C1235" s="45"/>
      <c r="D1235" s="46"/>
      <c r="E1235" s="46"/>
      <c r="F1235" s="46"/>
      <c r="H1235" s="39"/>
      <c r="I1235" s="40"/>
      <c r="J1235" s="39"/>
      <c r="K1235" s="38"/>
      <c r="L1235" s="38"/>
      <c r="M1235" s="38"/>
      <c r="N1235" s="38"/>
    </row>
    <row r="1236" spans="1:14" s="41" customFormat="1" ht="25" customHeight="1">
      <c r="A1236" s="45"/>
      <c r="B1236" s="44"/>
      <c r="C1236" s="45"/>
      <c r="D1236" s="46"/>
      <c r="E1236" s="46"/>
      <c r="F1236" s="46"/>
      <c r="H1236" s="39"/>
      <c r="I1236" s="40"/>
      <c r="J1236" s="39"/>
      <c r="K1236" s="38"/>
      <c r="L1236" s="38"/>
      <c r="M1236" s="38"/>
      <c r="N1236" s="38"/>
    </row>
    <row r="1237" spans="1:14" s="41" customFormat="1" ht="25" customHeight="1">
      <c r="A1237" s="45"/>
      <c r="B1237" s="44"/>
      <c r="C1237" s="45"/>
      <c r="D1237" s="46"/>
      <c r="E1237" s="46"/>
      <c r="F1237" s="46"/>
      <c r="H1237" s="39"/>
      <c r="I1237" s="40"/>
      <c r="J1237" s="39"/>
      <c r="K1237" s="38"/>
      <c r="L1237" s="38"/>
      <c r="M1237" s="38"/>
      <c r="N1237" s="38"/>
    </row>
    <row r="1238" spans="1:14" s="41" customFormat="1" ht="25" customHeight="1">
      <c r="A1238" s="45"/>
      <c r="B1238" s="44"/>
      <c r="C1238" s="45"/>
      <c r="D1238" s="46"/>
      <c r="E1238" s="46"/>
      <c r="F1238" s="46"/>
      <c r="H1238" s="39"/>
      <c r="I1238" s="40"/>
      <c r="J1238" s="39"/>
      <c r="K1238" s="38"/>
      <c r="L1238" s="38"/>
      <c r="M1238" s="38"/>
      <c r="N1238" s="38"/>
    </row>
    <row r="1239" spans="1:14" s="41" customFormat="1" ht="25" customHeight="1">
      <c r="A1239" s="45"/>
      <c r="B1239" s="44"/>
      <c r="C1239" s="45"/>
      <c r="D1239" s="46"/>
      <c r="E1239" s="46"/>
      <c r="F1239" s="46"/>
      <c r="H1239" s="39"/>
      <c r="I1239" s="40"/>
      <c r="J1239" s="39"/>
      <c r="K1239" s="38"/>
      <c r="L1239" s="38"/>
      <c r="M1239" s="38"/>
      <c r="N1239" s="38"/>
    </row>
    <row r="1240" spans="1:14" s="41" customFormat="1" ht="25" customHeight="1">
      <c r="A1240" s="45"/>
      <c r="B1240" s="44"/>
      <c r="C1240" s="45"/>
      <c r="D1240" s="46"/>
      <c r="E1240" s="46"/>
      <c r="F1240" s="46"/>
      <c r="H1240" s="39"/>
      <c r="I1240" s="40"/>
      <c r="J1240" s="39"/>
      <c r="K1240" s="38"/>
      <c r="L1240" s="38"/>
      <c r="M1240" s="38"/>
      <c r="N1240" s="38"/>
    </row>
    <row r="1241" spans="1:14" s="41" customFormat="1" ht="25" customHeight="1">
      <c r="A1241" s="45"/>
      <c r="B1241" s="44"/>
      <c r="C1241" s="45"/>
      <c r="D1241" s="46"/>
      <c r="E1241" s="46"/>
      <c r="F1241" s="46"/>
      <c r="H1241" s="39"/>
      <c r="I1241" s="40"/>
      <c r="J1241" s="39"/>
      <c r="K1241" s="38"/>
      <c r="L1241" s="38"/>
      <c r="M1241" s="38"/>
      <c r="N1241" s="38"/>
    </row>
    <row r="1242" spans="1:14" s="41" customFormat="1" ht="25" customHeight="1">
      <c r="A1242" s="45"/>
      <c r="B1242" s="44"/>
      <c r="C1242" s="45"/>
      <c r="D1242" s="46"/>
      <c r="E1242" s="46"/>
      <c r="F1242" s="46"/>
      <c r="H1242" s="39"/>
      <c r="I1242" s="40"/>
      <c r="J1242" s="39"/>
      <c r="K1242" s="38"/>
      <c r="L1242" s="38"/>
      <c r="M1242" s="38"/>
      <c r="N1242" s="38"/>
    </row>
    <row r="1243" spans="1:14" s="41" customFormat="1" ht="25" customHeight="1">
      <c r="A1243" s="45"/>
      <c r="B1243" s="44"/>
      <c r="C1243" s="45"/>
      <c r="D1243" s="46"/>
      <c r="E1243" s="46"/>
      <c r="F1243" s="46"/>
      <c r="H1243" s="39"/>
      <c r="I1243" s="40"/>
      <c r="J1243" s="39"/>
      <c r="K1243" s="38"/>
      <c r="L1243" s="38"/>
      <c r="M1243" s="38"/>
      <c r="N1243" s="38"/>
    </row>
    <row r="1244" spans="1:14" s="41" customFormat="1" ht="25" customHeight="1">
      <c r="A1244" s="45"/>
      <c r="B1244" s="44"/>
      <c r="C1244" s="45"/>
      <c r="D1244" s="46"/>
      <c r="E1244" s="46"/>
      <c r="F1244" s="46"/>
      <c r="H1244" s="39"/>
      <c r="I1244" s="40"/>
      <c r="J1244" s="39"/>
      <c r="K1244" s="38"/>
      <c r="L1244" s="38"/>
      <c r="M1244" s="38"/>
      <c r="N1244" s="38"/>
    </row>
    <row r="1245" spans="1:14" s="41" customFormat="1" ht="25" customHeight="1">
      <c r="A1245" s="45"/>
      <c r="B1245" s="44"/>
      <c r="C1245" s="45"/>
      <c r="D1245" s="46"/>
      <c r="E1245" s="46"/>
      <c r="F1245" s="46"/>
      <c r="H1245" s="39"/>
      <c r="I1245" s="40"/>
      <c r="J1245" s="39"/>
      <c r="K1245" s="38"/>
      <c r="L1245" s="38"/>
      <c r="M1245" s="38"/>
      <c r="N1245" s="38"/>
    </row>
    <row r="1246" spans="1:14" s="41" customFormat="1" ht="25" customHeight="1">
      <c r="A1246" s="45"/>
      <c r="B1246" s="44"/>
      <c r="C1246" s="45"/>
      <c r="D1246" s="46"/>
      <c r="E1246" s="46"/>
      <c r="F1246" s="46"/>
      <c r="H1246" s="39"/>
      <c r="I1246" s="40"/>
      <c r="J1246" s="39"/>
      <c r="K1246" s="38"/>
      <c r="L1246" s="38"/>
      <c r="M1246" s="38"/>
      <c r="N1246" s="38"/>
    </row>
    <row r="1247" spans="1:14" s="41" customFormat="1" ht="25" customHeight="1">
      <c r="A1247" s="45"/>
      <c r="B1247" s="44"/>
      <c r="C1247" s="45"/>
      <c r="D1247" s="46"/>
      <c r="E1247" s="46"/>
      <c r="F1247" s="46"/>
      <c r="H1247" s="39"/>
      <c r="I1247" s="40"/>
      <c r="J1247" s="39"/>
      <c r="K1247" s="38"/>
      <c r="L1247" s="38"/>
      <c r="M1247" s="38"/>
      <c r="N1247" s="38"/>
    </row>
    <row r="1248" spans="1:14" s="41" customFormat="1" ht="25" customHeight="1">
      <c r="A1248" s="45"/>
      <c r="B1248" s="44"/>
      <c r="C1248" s="45"/>
      <c r="D1248" s="46"/>
      <c r="E1248" s="46"/>
      <c r="F1248" s="46"/>
      <c r="H1248" s="39"/>
      <c r="I1248" s="40"/>
      <c r="J1248" s="39"/>
      <c r="K1248" s="38"/>
      <c r="L1248" s="38"/>
      <c r="M1248" s="38"/>
      <c r="N1248" s="38"/>
    </row>
    <row r="1249" spans="1:14" s="41" customFormat="1" ht="25" customHeight="1">
      <c r="A1249" s="45"/>
      <c r="B1249" s="44"/>
      <c r="C1249" s="45"/>
      <c r="D1249" s="46"/>
      <c r="E1249" s="46"/>
      <c r="F1249" s="46"/>
      <c r="H1249" s="39"/>
      <c r="I1249" s="40"/>
      <c r="J1249" s="39"/>
      <c r="K1249" s="38"/>
      <c r="L1249" s="38"/>
      <c r="M1249" s="38"/>
      <c r="N1249" s="38"/>
    </row>
    <row r="1250" spans="1:14" s="41" customFormat="1" ht="25" customHeight="1">
      <c r="A1250" s="45"/>
      <c r="B1250" s="44"/>
      <c r="C1250" s="45"/>
      <c r="D1250" s="46"/>
      <c r="E1250" s="46"/>
      <c r="F1250" s="46"/>
      <c r="H1250" s="39"/>
      <c r="I1250" s="40"/>
      <c r="J1250" s="39"/>
      <c r="K1250" s="38"/>
      <c r="L1250" s="38"/>
      <c r="M1250" s="38"/>
      <c r="N1250" s="38"/>
    </row>
    <row r="1251" spans="1:14" s="41" customFormat="1" ht="25" customHeight="1">
      <c r="A1251" s="45"/>
      <c r="B1251" s="44"/>
      <c r="C1251" s="45"/>
      <c r="D1251" s="46"/>
      <c r="E1251" s="46"/>
      <c r="F1251" s="46"/>
      <c r="H1251" s="39"/>
      <c r="I1251" s="40"/>
      <c r="J1251" s="39"/>
      <c r="K1251" s="38"/>
      <c r="L1251" s="38"/>
      <c r="M1251" s="38"/>
      <c r="N1251" s="38"/>
    </row>
    <row r="1252" spans="1:14" s="41" customFormat="1" ht="25" customHeight="1">
      <c r="A1252" s="45"/>
      <c r="B1252" s="44"/>
      <c r="C1252" s="45"/>
      <c r="D1252" s="46"/>
      <c r="E1252" s="46"/>
      <c r="F1252" s="46"/>
      <c r="H1252" s="39"/>
      <c r="I1252" s="40"/>
      <c r="J1252" s="39"/>
      <c r="K1252" s="38"/>
      <c r="L1252" s="38"/>
      <c r="M1252" s="38"/>
      <c r="N1252" s="38"/>
    </row>
    <row r="1253" spans="1:14" s="41" customFormat="1" ht="25" customHeight="1">
      <c r="A1253" s="45"/>
      <c r="B1253" s="44"/>
      <c r="C1253" s="45"/>
      <c r="D1253" s="46"/>
      <c r="E1253" s="46"/>
      <c r="F1253" s="46"/>
      <c r="H1253" s="39"/>
      <c r="I1253" s="40"/>
      <c r="J1253" s="39"/>
      <c r="K1253" s="38"/>
      <c r="L1253" s="38"/>
      <c r="M1253" s="38"/>
      <c r="N1253" s="38"/>
    </row>
    <row r="1254" spans="1:14" s="41" customFormat="1" ht="25" customHeight="1">
      <c r="A1254" s="45"/>
      <c r="B1254" s="44"/>
      <c r="C1254" s="45"/>
      <c r="D1254" s="46"/>
      <c r="E1254" s="46"/>
      <c r="F1254" s="46"/>
      <c r="H1254" s="39"/>
      <c r="I1254" s="40"/>
      <c r="J1254" s="39"/>
      <c r="K1254" s="38"/>
      <c r="L1254" s="38"/>
      <c r="M1254" s="38"/>
      <c r="N1254" s="38"/>
    </row>
    <row r="1255" spans="1:14" s="41" customFormat="1" ht="25" customHeight="1">
      <c r="A1255" s="45"/>
      <c r="B1255" s="44"/>
      <c r="C1255" s="45"/>
      <c r="D1255" s="46"/>
      <c r="E1255" s="46"/>
      <c r="F1255" s="46"/>
      <c r="H1255" s="39"/>
      <c r="I1255" s="40"/>
      <c r="J1255" s="39"/>
      <c r="K1255" s="38"/>
      <c r="L1255" s="38"/>
      <c r="M1255" s="38"/>
      <c r="N1255" s="38"/>
    </row>
    <row r="1256" spans="1:14" s="41" customFormat="1" ht="25" customHeight="1">
      <c r="A1256" s="45"/>
      <c r="B1256" s="44"/>
      <c r="C1256" s="45"/>
      <c r="D1256" s="46"/>
      <c r="E1256" s="46"/>
      <c r="F1256" s="46"/>
      <c r="H1256" s="39"/>
      <c r="I1256" s="40"/>
      <c r="J1256" s="39"/>
      <c r="K1256" s="38"/>
      <c r="L1256" s="38"/>
      <c r="M1256" s="38"/>
      <c r="N1256" s="38"/>
    </row>
    <row r="1257" spans="1:14" s="41" customFormat="1" ht="25" customHeight="1">
      <c r="A1257" s="45"/>
      <c r="B1257" s="44"/>
      <c r="C1257" s="45"/>
      <c r="D1257" s="46"/>
      <c r="E1257" s="46"/>
      <c r="F1257" s="46"/>
      <c r="H1257" s="39"/>
      <c r="I1257" s="40"/>
      <c r="J1257" s="39"/>
      <c r="K1257" s="38"/>
      <c r="L1257" s="38"/>
      <c r="M1257" s="38"/>
      <c r="N1257" s="38"/>
    </row>
    <row r="1258" spans="1:14" s="41" customFormat="1" ht="25" customHeight="1">
      <c r="A1258" s="45"/>
      <c r="B1258" s="44"/>
      <c r="C1258" s="45"/>
      <c r="D1258" s="46"/>
      <c r="E1258" s="46"/>
      <c r="F1258" s="46"/>
      <c r="H1258" s="39"/>
      <c r="I1258" s="40"/>
      <c r="J1258" s="39"/>
      <c r="K1258" s="38"/>
      <c r="L1258" s="38"/>
      <c r="M1258" s="38"/>
      <c r="N1258" s="38"/>
    </row>
    <row r="1259" spans="1:14" s="41" customFormat="1" ht="25" customHeight="1">
      <c r="A1259" s="45"/>
      <c r="B1259" s="44"/>
      <c r="C1259" s="45"/>
      <c r="D1259" s="46"/>
      <c r="E1259" s="46"/>
      <c r="F1259" s="46"/>
      <c r="H1259" s="39"/>
      <c r="I1259" s="40"/>
      <c r="J1259" s="39"/>
      <c r="K1259" s="38"/>
      <c r="L1259" s="38"/>
      <c r="M1259" s="38"/>
      <c r="N1259" s="38"/>
    </row>
    <row r="1260" spans="1:14" s="41" customFormat="1" ht="25" customHeight="1">
      <c r="A1260" s="45"/>
      <c r="B1260" s="44"/>
      <c r="C1260" s="45"/>
      <c r="D1260" s="46"/>
      <c r="E1260" s="46"/>
      <c r="F1260" s="46"/>
      <c r="H1260" s="39"/>
      <c r="I1260" s="40"/>
      <c r="J1260" s="39"/>
      <c r="K1260" s="38"/>
      <c r="L1260" s="38"/>
      <c r="M1260" s="38"/>
      <c r="N1260" s="38"/>
    </row>
    <row r="1261" spans="1:14" s="41" customFormat="1" ht="25" customHeight="1">
      <c r="A1261" s="45"/>
      <c r="B1261" s="44"/>
      <c r="C1261" s="45"/>
      <c r="D1261" s="46"/>
      <c r="E1261" s="46"/>
      <c r="F1261" s="46"/>
      <c r="H1261" s="39"/>
      <c r="I1261" s="40"/>
      <c r="J1261" s="39"/>
      <c r="K1261" s="38"/>
      <c r="L1261" s="38"/>
      <c r="M1261" s="38"/>
      <c r="N1261" s="38"/>
    </row>
    <row r="1262" spans="1:14" s="41" customFormat="1" ht="25" customHeight="1">
      <c r="A1262" s="45"/>
      <c r="B1262" s="44"/>
      <c r="C1262" s="45"/>
      <c r="D1262" s="46"/>
      <c r="E1262" s="46"/>
      <c r="F1262" s="46"/>
      <c r="H1262" s="39"/>
      <c r="I1262" s="40"/>
      <c r="J1262" s="39"/>
      <c r="K1262" s="38"/>
      <c r="L1262" s="38"/>
      <c r="M1262" s="38"/>
      <c r="N1262" s="38"/>
    </row>
    <row r="1263" spans="1:14" s="41" customFormat="1" ht="25" customHeight="1">
      <c r="A1263" s="45"/>
      <c r="B1263" s="44"/>
      <c r="C1263" s="45"/>
      <c r="D1263" s="46"/>
      <c r="E1263" s="46"/>
      <c r="F1263" s="46"/>
      <c r="H1263" s="39"/>
      <c r="I1263" s="40"/>
      <c r="J1263" s="39"/>
      <c r="K1263" s="38"/>
      <c r="L1263" s="38"/>
      <c r="M1263" s="38"/>
      <c r="N1263" s="38"/>
    </row>
    <row r="1264" spans="1:14" s="41" customFormat="1" ht="25" customHeight="1">
      <c r="A1264" s="45"/>
      <c r="B1264" s="44"/>
      <c r="C1264" s="45"/>
      <c r="D1264" s="46"/>
      <c r="E1264" s="46"/>
      <c r="F1264" s="46"/>
      <c r="H1264" s="39"/>
      <c r="I1264" s="40"/>
      <c r="J1264" s="39"/>
      <c r="K1264" s="38"/>
      <c r="L1264" s="38"/>
      <c r="M1264" s="38"/>
      <c r="N1264" s="38"/>
    </row>
    <row r="1265" spans="1:14" s="41" customFormat="1" ht="25" customHeight="1">
      <c r="A1265" s="45"/>
      <c r="B1265" s="44"/>
      <c r="C1265" s="45"/>
      <c r="D1265" s="46"/>
      <c r="E1265" s="46"/>
      <c r="F1265" s="46"/>
      <c r="H1265" s="39"/>
      <c r="I1265" s="40"/>
      <c r="J1265" s="39"/>
      <c r="K1265" s="38"/>
      <c r="L1265" s="38"/>
      <c r="M1265" s="38"/>
      <c r="N1265" s="38"/>
    </row>
    <row r="1266" spans="1:14" s="41" customFormat="1" ht="25" customHeight="1">
      <c r="A1266" s="45"/>
      <c r="B1266" s="44"/>
      <c r="C1266" s="45"/>
      <c r="D1266" s="46"/>
      <c r="E1266" s="46"/>
      <c r="F1266" s="46"/>
      <c r="H1266" s="39"/>
      <c r="I1266" s="40"/>
      <c r="J1266" s="39"/>
      <c r="K1266" s="38"/>
      <c r="L1266" s="38"/>
      <c r="M1266" s="38"/>
      <c r="N1266" s="38"/>
    </row>
    <row r="1267" spans="1:14" s="41" customFormat="1" ht="25" customHeight="1">
      <c r="A1267" s="45"/>
      <c r="B1267" s="44"/>
      <c r="C1267" s="45"/>
      <c r="D1267" s="46"/>
      <c r="E1267" s="46"/>
      <c r="F1267" s="46"/>
      <c r="H1267" s="39"/>
      <c r="I1267" s="40"/>
      <c r="J1267" s="39"/>
      <c r="K1267" s="38"/>
      <c r="L1267" s="38"/>
      <c r="M1267" s="38"/>
      <c r="N1267" s="38"/>
    </row>
    <row r="1268" spans="1:14" s="41" customFormat="1" ht="25" customHeight="1">
      <c r="A1268" s="45"/>
      <c r="B1268" s="44"/>
      <c r="C1268" s="45"/>
      <c r="D1268" s="46"/>
      <c r="E1268" s="46"/>
      <c r="F1268" s="46"/>
      <c r="H1268" s="39"/>
      <c r="I1268" s="40"/>
      <c r="J1268" s="39"/>
      <c r="K1268" s="38"/>
      <c r="L1268" s="38"/>
      <c r="M1268" s="38"/>
      <c r="N1268" s="38"/>
    </row>
    <row r="1269" spans="1:14" s="41" customFormat="1" ht="25" customHeight="1">
      <c r="A1269" s="45"/>
      <c r="B1269" s="44"/>
      <c r="C1269" s="45"/>
      <c r="D1269" s="46"/>
      <c r="E1269" s="46"/>
      <c r="F1269" s="46"/>
      <c r="H1269" s="39"/>
      <c r="I1269" s="40"/>
      <c r="J1269" s="39"/>
      <c r="K1269" s="38"/>
      <c r="L1269" s="38"/>
      <c r="M1269" s="38"/>
      <c r="N1269" s="38"/>
    </row>
    <row r="1270" spans="1:14" s="41" customFormat="1" ht="25" customHeight="1">
      <c r="A1270" s="45"/>
      <c r="B1270" s="44"/>
      <c r="C1270" s="45"/>
      <c r="D1270" s="46"/>
      <c r="E1270" s="46"/>
      <c r="F1270" s="46"/>
      <c r="H1270" s="39"/>
      <c r="I1270" s="40"/>
      <c r="J1270" s="39"/>
      <c r="K1270" s="38"/>
      <c r="L1270" s="38"/>
      <c r="M1270" s="38"/>
      <c r="N1270" s="38"/>
    </row>
    <row r="1271" spans="1:14" s="41" customFormat="1" ht="25" customHeight="1">
      <c r="A1271" s="45"/>
      <c r="B1271" s="44"/>
      <c r="C1271" s="45"/>
      <c r="D1271" s="46"/>
      <c r="E1271" s="46"/>
      <c r="F1271" s="46"/>
      <c r="H1271" s="39"/>
      <c r="I1271" s="40"/>
      <c r="J1271" s="39"/>
      <c r="K1271" s="38"/>
      <c r="L1271" s="38"/>
      <c r="M1271" s="38"/>
      <c r="N1271" s="38"/>
    </row>
    <row r="1272" spans="1:14" s="41" customFormat="1" ht="25" customHeight="1">
      <c r="A1272" s="45"/>
      <c r="B1272" s="44"/>
      <c r="C1272" s="45"/>
      <c r="D1272" s="46"/>
      <c r="E1272" s="46"/>
      <c r="F1272" s="46"/>
      <c r="H1272" s="39"/>
      <c r="I1272" s="40"/>
      <c r="J1272" s="39"/>
      <c r="K1272" s="38"/>
      <c r="L1272" s="38"/>
      <c r="M1272" s="38"/>
      <c r="N1272" s="38"/>
    </row>
    <row r="1273" spans="1:14" s="41" customFormat="1" ht="25" customHeight="1">
      <c r="A1273" s="45"/>
      <c r="B1273" s="44"/>
      <c r="C1273" s="45"/>
      <c r="D1273" s="46"/>
      <c r="E1273" s="46"/>
      <c r="F1273" s="46"/>
      <c r="H1273" s="39"/>
      <c r="I1273" s="40"/>
      <c r="J1273" s="39"/>
      <c r="K1273" s="38"/>
      <c r="L1273" s="38"/>
      <c r="M1273" s="38"/>
      <c r="N1273" s="38"/>
    </row>
    <row r="1274" spans="1:14" s="41" customFormat="1" ht="25" customHeight="1">
      <c r="A1274" s="45"/>
      <c r="B1274" s="44"/>
      <c r="C1274" s="45"/>
      <c r="D1274" s="46"/>
      <c r="E1274" s="46"/>
      <c r="F1274" s="46"/>
      <c r="H1274" s="39"/>
      <c r="I1274" s="40"/>
      <c r="J1274" s="39"/>
      <c r="K1274" s="38"/>
      <c r="L1274" s="38"/>
      <c r="M1274" s="38"/>
      <c r="N1274" s="38"/>
    </row>
    <row r="1275" spans="1:14" s="41" customFormat="1" ht="25" customHeight="1">
      <c r="A1275" s="45"/>
      <c r="B1275" s="44"/>
      <c r="C1275" s="45"/>
      <c r="D1275" s="46"/>
      <c r="E1275" s="46"/>
      <c r="F1275" s="46"/>
      <c r="H1275" s="39"/>
      <c r="I1275" s="40"/>
      <c r="J1275" s="39"/>
      <c r="K1275" s="38"/>
      <c r="L1275" s="38"/>
      <c r="M1275" s="38"/>
      <c r="N1275" s="38"/>
    </row>
    <row r="1276" spans="1:14" s="41" customFormat="1" ht="25" customHeight="1">
      <c r="A1276" s="45"/>
      <c r="B1276" s="44"/>
      <c r="C1276" s="45"/>
      <c r="D1276" s="46"/>
      <c r="E1276" s="46"/>
      <c r="F1276" s="46"/>
      <c r="H1276" s="39"/>
      <c r="I1276" s="40"/>
      <c r="J1276" s="39"/>
      <c r="K1276" s="38"/>
      <c r="L1276" s="38"/>
      <c r="M1276" s="38"/>
      <c r="N1276" s="38"/>
    </row>
    <row r="1277" spans="1:14" s="41" customFormat="1" ht="25" customHeight="1">
      <c r="A1277" s="45"/>
      <c r="B1277" s="44"/>
      <c r="C1277" s="45"/>
      <c r="D1277" s="46"/>
      <c r="E1277" s="46"/>
      <c r="F1277" s="46"/>
      <c r="H1277" s="39"/>
      <c r="I1277" s="40"/>
      <c r="J1277" s="39"/>
      <c r="K1277" s="38"/>
      <c r="L1277" s="38"/>
      <c r="M1277" s="38"/>
      <c r="N1277" s="38"/>
    </row>
    <row r="1278" spans="1:14" s="41" customFormat="1" ht="25" customHeight="1">
      <c r="A1278" s="45"/>
      <c r="B1278" s="44"/>
      <c r="C1278" s="45"/>
      <c r="D1278" s="46"/>
      <c r="E1278" s="46"/>
      <c r="F1278" s="46"/>
      <c r="H1278" s="39"/>
      <c r="I1278" s="40"/>
      <c r="J1278" s="39"/>
      <c r="K1278" s="38"/>
      <c r="L1278" s="38"/>
      <c r="M1278" s="38"/>
      <c r="N1278" s="38"/>
    </row>
    <row r="1279" spans="1:14" s="41" customFormat="1" ht="25" customHeight="1">
      <c r="A1279" s="45"/>
      <c r="B1279" s="44"/>
      <c r="C1279" s="45"/>
      <c r="D1279" s="46"/>
      <c r="E1279" s="46"/>
      <c r="F1279" s="46"/>
      <c r="H1279" s="39"/>
      <c r="I1279" s="40"/>
      <c r="J1279" s="39"/>
      <c r="K1279" s="38"/>
      <c r="L1279" s="38"/>
      <c r="M1279" s="38"/>
      <c r="N1279" s="38"/>
    </row>
    <row r="1280" spans="1:14" s="41" customFormat="1" ht="25" customHeight="1">
      <c r="A1280" s="45"/>
      <c r="B1280" s="44"/>
      <c r="C1280" s="45"/>
      <c r="D1280" s="46"/>
      <c r="E1280" s="46"/>
      <c r="F1280" s="46"/>
      <c r="H1280" s="39"/>
      <c r="I1280" s="40"/>
      <c r="J1280" s="39"/>
      <c r="K1280" s="38"/>
      <c r="L1280" s="38"/>
      <c r="M1280" s="38"/>
      <c r="N1280" s="38"/>
    </row>
    <row r="1281" spans="1:14" s="41" customFormat="1" ht="25" customHeight="1">
      <c r="A1281" s="45"/>
      <c r="B1281" s="44"/>
      <c r="C1281" s="45"/>
      <c r="D1281" s="46"/>
      <c r="E1281" s="46"/>
      <c r="F1281" s="46"/>
      <c r="H1281" s="39"/>
      <c r="I1281" s="40"/>
      <c r="J1281" s="39"/>
      <c r="K1281" s="38"/>
      <c r="L1281" s="38"/>
      <c r="M1281" s="38"/>
      <c r="N1281" s="38"/>
    </row>
    <row r="1282" spans="1:14" s="41" customFormat="1" ht="25" customHeight="1">
      <c r="A1282" s="45"/>
      <c r="B1282" s="44"/>
      <c r="C1282" s="45"/>
      <c r="D1282" s="46"/>
      <c r="E1282" s="46"/>
      <c r="F1282" s="46"/>
      <c r="H1282" s="39"/>
      <c r="I1282" s="40"/>
      <c r="J1282" s="39"/>
      <c r="K1282" s="38"/>
      <c r="L1282" s="38"/>
      <c r="M1282" s="38"/>
      <c r="N1282" s="38"/>
    </row>
    <row r="1283" spans="1:14" s="41" customFormat="1" ht="25" customHeight="1">
      <c r="A1283" s="45"/>
      <c r="B1283" s="44"/>
      <c r="C1283" s="45"/>
      <c r="D1283" s="46"/>
      <c r="E1283" s="46"/>
      <c r="F1283" s="46"/>
      <c r="H1283" s="39"/>
      <c r="I1283" s="40"/>
      <c r="J1283" s="39"/>
      <c r="K1283" s="38"/>
      <c r="L1283" s="38"/>
      <c r="M1283" s="38"/>
      <c r="N1283" s="38"/>
    </row>
    <row r="1284" spans="1:14" s="41" customFormat="1" ht="25" customHeight="1">
      <c r="A1284" s="45"/>
      <c r="B1284" s="44"/>
      <c r="C1284" s="45"/>
      <c r="D1284" s="46"/>
      <c r="E1284" s="46"/>
      <c r="F1284" s="46"/>
      <c r="H1284" s="39"/>
      <c r="I1284" s="40"/>
      <c r="J1284" s="39"/>
      <c r="K1284" s="38"/>
      <c r="L1284" s="38"/>
      <c r="M1284" s="38"/>
      <c r="N1284" s="38"/>
    </row>
    <row r="1285" spans="1:14" s="41" customFormat="1" ht="25" customHeight="1">
      <c r="A1285" s="45"/>
      <c r="B1285" s="44"/>
      <c r="C1285" s="45"/>
      <c r="D1285" s="46"/>
      <c r="E1285" s="46"/>
      <c r="F1285" s="46"/>
      <c r="H1285" s="39"/>
      <c r="I1285" s="40"/>
      <c r="J1285" s="39"/>
      <c r="K1285" s="38"/>
      <c r="L1285" s="38"/>
      <c r="M1285" s="38"/>
      <c r="N1285" s="38"/>
    </row>
    <row r="1286" spans="1:14" s="41" customFormat="1" ht="25" customHeight="1">
      <c r="A1286" s="45"/>
      <c r="B1286" s="44"/>
      <c r="C1286" s="45"/>
      <c r="D1286" s="46"/>
      <c r="E1286" s="46"/>
      <c r="F1286" s="46"/>
      <c r="H1286" s="39"/>
      <c r="I1286" s="40"/>
      <c r="J1286" s="39"/>
      <c r="K1286" s="38"/>
      <c r="L1286" s="38"/>
      <c r="M1286" s="38"/>
      <c r="N1286" s="38"/>
    </row>
    <row r="1287" spans="1:14" s="41" customFormat="1" ht="25" customHeight="1">
      <c r="A1287" s="45"/>
      <c r="B1287" s="44"/>
      <c r="C1287" s="45"/>
      <c r="D1287" s="46"/>
      <c r="E1287" s="46"/>
      <c r="F1287" s="46"/>
      <c r="H1287" s="39"/>
      <c r="I1287" s="40"/>
      <c r="J1287" s="39"/>
      <c r="K1287" s="38"/>
      <c r="L1287" s="38"/>
      <c r="M1287" s="38"/>
      <c r="N1287" s="38"/>
    </row>
    <row r="1288" spans="1:14" s="41" customFormat="1" ht="25" customHeight="1">
      <c r="A1288" s="45"/>
      <c r="B1288" s="44"/>
      <c r="C1288" s="45"/>
      <c r="D1288" s="46"/>
      <c r="E1288" s="46"/>
      <c r="F1288" s="46"/>
      <c r="H1288" s="39"/>
      <c r="I1288" s="40"/>
      <c r="J1288" s="39"/>
      <c r="K1288" s="38"/>
      <c r="L1288" s="38"/>
      <c r="M1288" s="38"/>
      <c r="N1288" s="38"/>
    </row>
    <row r="1289" spans="1:14" s="41" customFormat="1" ht="25" customHeight="1">
      <c r="A1289" s="45"/>
      <c r="B1289" s="44"/>
      <c r="C1289" s="45"/>
      <c r="D1289" s="46"/>
      <c r="E1289" s="46"/>
      <c r="F1289" s="46"/>
      <c r="H1289" s="39"/>
      <c r="I1289" s="40"/>
      <c r="J1289" s="39"/>
      <c r="K1289" s="38"/>
      <c r="L1289" s="38"/>
      <c r="M1289" s="38"/>
      <c r="N1289" s="38"/>
    </row>
    <row r="1290" spans="1:14" s="41" customFormat="1" ht="25" customHeight="1">
      <c r="A1290" s="45"/>
      <c r="B1290" s="44"/>
      <c r="C1290" s="45"/>
      <c r="D1290" s="46"/>
      <c r="E1290" s="46"/>
      <c r="F1290" s="46"/>
      <c r="H1290" s="39"/>
      <c r="I1290" s="40"/>
      <c r="J1290" s="39"/>
      <c r="K1290" s="38"/>
      <c r="L1290" s="38"/>
      <c r="M1290" s="38"/>
      <c r="N1290" s="38"/>
    </row>
    <row r="1291" spans="1:14" s="41" customFormat="1" ht="25" customHeight="1">
      <c r="A1291" s="45"/>
      <c r="B1291" s="44"/>
      <c r="C1291" s="45"/>
      <c r="D1291" s="46"/>
      <c r="E1291" s="46"/>
      <c r="F1291" s="46"/>
      <c r="H1291" s="39"/>
      <c r="I1291" s="40"/>
      <c r="J1291" s="39"/>
      <c r="K1291" s="38"/>
      <c r="L1291" s="38"/>
      <c r="M1291" s="38"/>
      <c r="N1291" s="38"/>
    </row>
    <row r="1292" spans="1:14" s="41" customFormat="1" ht="25" customHeight="1">
      <c r="A1292" s="45"/>
      <c r="B1292" s="44"/>
      <c r="C1292" s="45"/>
      <c r="D1292" s="46"/>
      <c r="E1292" s="46"/>
      <c r="F1292" s="46"/>
      <c r="H1292" s="39"/>
      <c r="I1292" s="40"/>
      <c r="J1292" s="39"/>
      <c r="K1292" s="38"/>
      <c r="L1292" s="38"/>
      <c r="M1292" s="38"/>
      <c r="N1292" s="38"/>
    </row>
    <row r="1293" spans="1:14" s="41" customFormat="1" ht="25" customHeight="1">
      <c r="A1293" s="45"/>
      <c r="B1293" s="44"/>
      <c r="C1293" s="45"/>
      <c r="D1293" s="46"/>
      <c r="E1293" s="46"/>
      <c r="F1293" s="46"/>
      <c r="H1293" s="39"/>
      <c r="I1293" s="40"/>
      <c r="J1293" s="39"/>
      <c r="K1293" s="38"/>
      <c r="L1293" s="38"/>
      <c r="M1293" s="38"/>
      <c r="N1293" s="38"/>
    </row>
    <row r="1294" spans="1:14" s="41" customFormat="1" ht="25" customHeight="1">
      <c r="A1294" s="45"/>
      <c r="B1294" s="44"/>
      <c r="C1294" s="45"/>
      <c r="D1294" s="46"/>
      <c r="E1294" s="46"/>
      <c r="F1294" s="46"/>
      <c r="H1294" s="39"/>
      <c r="I1294" s="40"/>
      <c r="J1294" s="39"/>
      <c r="K1294" s="38"/>
      <c r="L1294" s="38"/>
      <c r="M1294" s="38"/>
      <c r="N1294" s="38"/>
    </row>
    <row r="1295" spans="1:14" s="41" customFormat="1" ht="25" customHeight="1">
      <c r="A1295" s="45"/>
      <c r="B1295" s="44"/>
      <c r="C1295" s="45"/>
      <c r="D1295" s="46"/>
      <c r="E1295" s="46"/>
      <c r="F1295" s="46"/>
      <c r="H1295" s="39"/>
      <c r="I1295" s="40"/>
      <c r="J1295" s="39"/>
      <c r="K1295" s="38"/>
      <c r="L1295" s="38"/>
      <c r="M1295" s="38"/>
      <c r="N1295" s="38"/>
    </row>
    <row r="1296" spans="1:14" s="41" customFormat="1" ht="25" customHeight="1">
      <c r="A1296" s="45"/>
      <c r="B1296" s="44"/>
      <c r="C1296" s="45"/>
      <c r="D1296" s="46"/>
      <c r="E1296" s="46"/>
      <c r="F1296" s="46"/>
      <c r="H1296" s="39"/>
      <c r="I1296" s="40"/>
      <c r="J1296" s="39"/>
      <c r="K1296" s="38"/>
      <c r="L1296" s="38"/>
      <c r="M1296" s="38"/>
      <c r="N1296" s="38"/>
    </row>
    <row r="1297" spans="1:14" s="41" customFormat="1" ht="25" customHeight="1">
      <c r="A1297" s="45"/>
      <c r="B1297" s="44"/>
      <c r="C1297" s="45"/>
      <c r="D1297" s="46"/>
      <c r="E1297" s="46"/>
      <c r="F1297" s="46"/>
      <c r="H1297" s="39"/>
      <c r="I1297" s="40"/>
      <c r="J1297" s="39"/>
      <c r="K1297" s="38"/>
      <c r="L1297" s="38"/>
      <c r="M1297" s="38"/>
      <c r="N1297" s="38"/>
    </row>
    <row r="1298" spans="1:14" s="41" customFormat="1" ht="25" customHeight="1">
      <c r="A1298" s="45"/>
      <c r="B1298" s="44"/>
      <c r="C1298" s="45"/>
      <c r="D1298" s="46"/>
      <c r="E1298" s="46"/>
      <c r="F1298" s="46"/>
      <c r="H1298" s="39"/>
      <c r="I1298" s="40"/>
      <c r="J1298" s="39"/>
      <c r="K1298" s="38"/>
      <c r="L1298" s="38"/>
      <c r="M1298" s="38"/>
      <c r="N1298" s="38"/>
    </row>
    <row r="1299" spans="1:14" s="41" customFormat="1" ht="25" customHeight="1">
      <c r="A1299" s="45"/>
      <c r="B1299" s="44"/>
      <c r="C1299" s="45"/>
      <c r="D1299" s="46"/>
      <c r="E1299" s="46"/>
      <c r="F1299" s="46"/>
      <c r="H1299" s="39"/>
      <c r="I1299" s="40"/>
      <c r="J1299" s="39"/>
      <c r="K1299" s="38"/>
      <c r="L1299" s="38"/>
      <c r="M1299" s="38"/>
      <c r="N1299" s="38"/>
    </row>
    <row r="1300" spans="1:14" s="41" customFormat="1" ht="25" customHeight="1">
      <c r="A1300" s="45"/>
      <c r="B1300" s="44"/>
      <c r="C1300" s="45"/>
      <c r="D1300" s="46"/>
      <c r="E1300" s="46"/>
      <c r="F1300" s="46"/>
      <c r="H1300" s="39"/>
      <c r="I1300" s="40"/>
      <c r="J1300" s="39"/>
      <c r="K1300" s="38"/>
      <c r="L1300" s="38"/>
      <c r="M1300" s="38"/>
      <c r="N1300" s="38"/>
    </row>
    <row r="1301" spans="1:14" s="41" customFormat="1" ht="25" customHeight="1">
      <c r="A1301" s="45"/>
      <c r="B1301" s="44"/>
      <c r="C1301" s="45"/>
      <c r="D1301" s="46"/>
      <c r="E1301" s="46"/>
      <c r="F1301" s="46"/>
      <c r="H1301" s="39"/>
      <c r="I1301" s="40"/>
      <c r="J1301" s="39"/>
      <c r="K1301" s="38"/>
      <c r="L1301" s="38"/>
      <c r="M1301" s="38"/>
      <c r="N1301" s="38"/>
    </row>
    <row r="1302" spans="1:14" s="41" customFormat="1" ht="25" customHeight="1">
      <c r="A1302" s="45"/>
      <c r="B1302" s="44"/>
      <c r="C1302" s="45"/>
      <c r="D1302" s="46"/>
      <c r="E1302" s="46"/>
      <c r="F1302" s="46"/>
      <c r="H1302" s="39"/>
      <c r="I1302" s="40"/>
      <c r="J1302" s="39"/>
      <c r="K1302" s="38"/>
      <c r="L1302" s="38"/>
      <c r="M1302" s="38"/>
      <c r="N1302" s="38"/>
    </row>
    <row r="1303" spans="1:14" s="41" customFormat="1" ht="25" customHeight="1">
      <c r="A1303" s="45"/>
      <c r="B1303" s="44"/>
      <c r="C1303" s="45"/>
      <c r="D1303" s="46"/>
      <c r="E1303" s="46"/>
      <c r="F1303" s="46"/>
      <c r="H1303" s="39"/>
      <c r="I1303" s="40"/>
      <c r="J1303" s="39"/>
      <c r="K1303" s="38"/>
      <c r="L1303" s="38"/>
      <c r="M1303" s="38"/>
      <c r="N1303" s="38"/>
    </row>
    <row r="1304" spans="1:14" s="41" customFormat="1" ht="25" customHeight="1">
      <c r="A1304" s="45"/>
      <c r="B1304" s="44"/>
      <c r="C1304" s="45"/>
      <c r="D1304" s="46"/>
      <c r="E1304" s="46"/>
      <c r="F1304" s="46"/>
      <c r="H1304" s="39"/>
      <c r="I1304" s="40"/>
      <c r="J1304" s="39"/>
      <c r="K1304" s="38"/>
      <c r="L1304" s="38"/>
      <c r="M1304" s="38"/>
      <c r="N1304" s="38"/>
    </row>
    <row r="1305" spans="1:14" s="41" customFormat="1" ht="25" customHeight="1">
      <c r="A1305" s="45"/>
      <c r="B1305" s="44"/>
      <c r="C1305" s="45"/>
      <c r="D1305" s="46"/>
      <c r="E1305" s="46"/>
      <c r="F1305" s="46"/>
      <c r="H1305" s="39"/>
      <c r="I1305" s="40"/>
      <c r="J1305" s="39"/>
      <c r="K1305" s="38"/>
      <c r="L1305" s="38"/>
      <c r="M1305" s="38"/>
      <c r="N1305" s="38"/>
    </row>
    <row r="1306" spans="1:14" s="41" customFormat="1" ht="25" customHeight="1">
      <c r="A1306" s="45"/>
      <c r="B1306" s="44"/>
      <c r="C1306" s="45"/>
      <c r="D1306" s="46"/>
      <c r="E1306" s="46"/>
      <c r="F1306" s="46"/>
      <c r="H1306" s="39"/>
      <c r="I1306" s="40"/>
      <c r="J1306" s="39"/>
      <c r="K1306" s="38"/>
      <c r="L1306" s="38"/>
      <c r="M1306" s="38"/>
      <c r="N1306" s="38"/>
    </row>
    <row r="1307" spans="1:14" s="41" customFormat="1" ht="25" customHeight="1">
      <c r="A1307" s="45"/>
      <c r="B1307" s="44"/>
      <c r="C1307" s="45"/>
      <c r="D1307" s="46"/>
      <c r="E1307" s="46"/>
      <c r="F1307" s="46"/>
      <c r="H1307" s="39"/>
      <c r="I1307" s="40"/>
      <c r="J1307" s="39"/>
      <c r="K1307" s="38"/>
      <c r="L1307" s="38"/>
      <c r="M1307" s="38"/>
      <c r="N1307" s="38"/>
    </row>
    <row r="1308" spans="1:14" s="41" customFormat="1" ht="25" customHeight="1">
      <c r="A1308" s="45"/>
      <c r="B1308" s="44"/>
      <c r="C1308" s="45"/>
      <c r="D1308" s="46"/>
      <c r="E1308" s="46"/>
      <c r="F1308" s="46"/>
      <c r="H1308" s="39"/>
      <c r="I1308" s="40"/>
      <c r="J1308" s="39"/>
      <c r="K1308" s="38"/>
      <c r="L1308" s="38"/>
      <c r="M1308" s="38"/>
      <c r="N1308" s="38"/>
    </row>
    <row r="1309" spans="1:14" s="41" customFormat="1" ht="25" customHeight="1">
      <c r="A1309" s="45"/>
      <c r="B1309" s="44"/>
      <c r="C1309" s="45"/>
      <c r="D1309" s="46"/>
      <c r="E1309" s="46"/>
      <c r="F1309" s="46"/>
      <c r="H1309" s="39"/>
      <c r="I1309" s="40"/>
      <c r="J1309" s="39"/>
      <c r="K1309" s="38"/>
      <c r="L1309" s="38"/>
      <c r="M1309" s="38"/>
      <c r="N1309" s="38"/>
    </row>
    <row r="1310" spans="1:14" s="41" customFormat="1" ht="25" customHeight="1">
      <c r="A1310" s="45"/>
      <c r="B1310" s="44"/>
      <c r="C1310" s="45"/>
      <c r="D1310" s="46"/>
      <c r="E1310" s="46"/>
      <c r="F1310" s="46"/>
      <c r="H1310" s="39"/>
      <c r="I1310" s="40"/>
      <c r="J1310" s="39"/>
      <c r="K1310" s="38"/>
      <c r="L1310" s="38"/>
      <c r="M1310" s="38"/>
      <c r="N1310" s="38"/>
    </row>
    <row r="1311" spans="1:14" s="41" customFormat="1" ht="25" customHeight="1">
      <c r="A1311" s="45"/>
      <c r="B1311" s="44"/>
      <c r="C1311" s="45"/>
      <c r="D1311" s="46"/>
      <c r="E1311" s="46"/>
      <c r="F1311" s="46"/>
      <c r="H1311" s="39"/>
      <c r="I1311" s="40"/>
      <c r="J1311" s="39"/>
      <c r="K1311" s="38"/>
      <c r="L1311" s="38"/>
      <c r="M1311" s="38"/>
      <c r="N1311" s="38"/>
    </row>
    <row r="1312" spans="1:14" s="41" customFormat="1" ht="25" customHeight="1">
      <c r="A1312" s="45"/>
      <c r="B1312" s="44"/>
      <c r="C1312" s="45"/>
      <c r="D1312" s="46"/>
      <c r="E1312" s="46"/>
      <c r="F1312" s="46"/>
      <c r="H1312" s="39"/>
      <c r="I1312" s="40"/>
      <c r="J1312" s="39"/>
      <c r="K1312" s="38"/>
      <c r="L1312" s="38"/>
      <c r="M1312" s="38"/>
      <c r="N1312" s="38"/>
    </row>
    <row r="1313" spans="1:14" s="41" customFormat="1" ht="25" customHeight="1">
      <c r="A1313" s="45"/>
      <c r="B1313" s="44"/>
      <c r="C1313" s="45"/>
      <c r="D1313" s="46"/>
      <c r="E1313" s="46"/>
      <c r="F1313" s="46"/>
      <c r="H1313" s="39"/>
      <c r="I1313" s="40"/>
      <c r="J1313" s="39"/>
      <c r="K1313" s="38"/>
      <c r="L1313" s="38"/>
      <c r="M1313" s="38"/>
      <c r="N1313" s="38"/>
    </row>
    <row r="1314" spans="1:14" s="41" customFormat="1" ht="25" customHeight="1">
      <c r="A1314" s="45"/>
      <c r="B1314" s="44"/>
      <c r="C1314" s="45"/>
      <c r="D1314" s="46"/>
      <c r="E1314" s="46"/>
      <c r="F1314" s="46"/>
      <c r="H1314" s="39"/>
      <c r="I1314" s="40"/>
      <c r="J1314" s="39"/>
      <c r="K1314" s="38"/>
      <c r="L1314" s="38"/>
      <c r="M1314" s="38"/>
      <c r="N1314" s="38"/>
    </row>
    <row r="1315" spans="1:14" s="41" customFormat="1" ht="25" customHeight="1">
      <c r="A1315" s="45"/>
      <c r="B1315" s="44"/>
      <c r="C1315" s="45"/>
      <c r="D1315" s="46"/>
      <c r="E1315" s="46"/>
      <c r="F1315" s="46"/>
      <c r="H1315" s="39"/>
      <c r="I1315" s="40"/>
      <c r="J1315" s="39"/>
      <c r="K1315" s="38"/>
      <c r="L1315" s="38"/>
      <c r="M1315" s="38"/>
      <c r="N1315" s="38"/>
    </row>
    <row r="1316" spans="1:14" s="41" customFormat="1" ht="25" customHeight="1">
      <c r="A1316" s="45"/>
      <c r="B1316" s="44"/>
      <c r="C1316" s="45"/>
      <c r="D1316" s="46"/>
      <c r="E1316" s="46"/>
      <c r="F1316" s="46"/>
      <c r="H1316" s="39"/>
      <c r="I1316" s="40"/>
      <c r="J1316" s="39"/>
      <c r="K1316" s="38"/>
      <c r="L1316" s="38"/>
      <c r="M1316" s="38"/>
      <c r="N1316" s="38"/>
    </row>
    <row r="1317" spans="1:14" s="41" customFormat="1" ht="25" customHeight="1">
      <c r="A1317" s="45"/>
      <c r="B1317" s="44"/>
      <c r="C1317" s="45"/>
      <c r="D1317" s="46"/>
      <c r="E1317" s="46"/>
      <c r="F1317" s="46"/>
      <c r="H1317" s="39"/>
      <c r="I1317" s="40"/>
      <c r="J1317" s="39"/>
      <c r="K1317" s="38"/>
      <c r="L1317" s="38"/>
      <c r="M1317" s="38"/>
      <c r="N1317" s="38"/>
    </row>
    <row r="1318" spans="1:14" s="41" customFormat="1" ht="25" customHeight="1">
      <c r="A1318" s="45"/>
      <c r="B1318" s="44"/>
      <c r="C1318" s="45"/>
      <c r="D1318" s="46"/>
      <c r="E1318" s="46"/>
      <c r="F1318" s="46"/>
      <c r="H1318" s="39"/>
      <c r="I1318" s="40"/>
      <c r="J1318" s="39"/>
      <c r="K1318" s="38"/>
      <c r="L1318" s="38"/>
      <c r="M1318" s="38"/>
      <c r="N1318" s="38"/>
    </row>
    <row r="1319" spans="1:14" s="41" customFormat="1" ht="25" customHeight="1">
      <c r="A1319" s="45"/>
      <c r="B1319" s="44"/>
      <c r="C1319" s="45"/>
      <c r="D1319" s="46"/>
      <c r="E1319" s="46"/>
      <c r="F1319" s="46"/>
      <c r="H1319" s="39"/>
      <c r="I1319" s="40"/>
      <c r="J1319" s="39"/>
      <c r="K1319" s="38"/>
      <c r="L1319" s="38"/>
      <c r="M1319" s="38"/>
      <c r="N1319" s="38"/>
    </row>
    <row r="1320" spans="1:14" s="41" customFormat="1" ht="25" customHeight="1">
      <c r="A1320" s="45"/>
      <c r="B1320" s="44"/>
      <c r="C1320" s="45"/>
      <c r="D1320" s="46"/>
      <c r="E1320" s="46"/>
      <c r="F1320" s="46"/>
      <c r="H1320" s="39"/>
      <c r="I1320" s="40"/>
      <c r="J1320" s="39"/>
      <c r="K1320" s="38"/>
      <c r="L1320" s="38"/>
      <c r="M1320" s="38"/>
      <c r="N1320" s="38"/>
    </row>
    <row r="1321" spans="1:14" s="41" customFormat="1" ht="25" customHeight="1">
      <c r="A1321" s="45"/>
      <c r="B1321" s="44"/>
      <c r="C1321" s="45"/>
      <c r="D1321" s="46"/>
      <c r="E1321" s="46"/>
      <c r="F1321" s="46"/>
      <c r="H1321" s="39"/>
      <c r="I1321" s="40"/>
      <c r="J1321" s="39"/>
      <c r="K1321" s="38"/>
      <c r="L1321" s="38"/>
      <c r="M1321" s="38"/>
      <c r="N1321" s="38"/>
    </row>
    <row r="1322" spans="1:14" s="41" customFormat="1" ht="25" customHeight="1">
      <c r="A1322" s="45"/>
      <c r="B1322" s="44"/>
      <c r="C1322" s="45"/>
      <c r="D1322" s="46"/>
      <c r="E1322" s="46"/>
      <c r="F1322" s="46"/>
      <c r="H1322" s="39"/>
      <c r="I1322" s="40"/>
      <c r="J1322" s="39"/>
      <c r="K1322" s="38"/>
      <c r="L1322" s="38"/>
      <c r="M1322" s="38"/>
      <c r="N1322" s="38"/>
    </row>
    <row r="1323" spans="1:14" s="41" customFormat="1" ht="25" customHeight="1">
      <c r="A1323" s="45"/>
      <c r="B1323" s="44"/>
      <c r="C1323" s="45"/>
      <c r="D1323" s="46"/>
      <c r="E1323" s="46"/>
      <c r="F1323" s="46"/>
      <c r="H1323" s="39"/>
      <c r="I1323" s="40"/>
      <c r="J1323" s="39"/>
      <c r="K1323" s="38"/>
      <c r="L1323" s="38"/>
      <c r="M1323" s="38"/>
      <c r="N1323" s="38"/>
    </row>
    <row r="1324" spans="1:14" s="41" customFormat="1" ht="25" customHeight="1">
      <c r="A1324" s="45"/>
      <c r="B1324" s="44"/>
      <c r="C1324" s="45"/>
      <c r="D1324" s="46"/>
      <c r="E1324" s="46"/>
      <c r="F1324" s="46"/>
      <c r="H1324" s="39"/>
      <c r="I1324" s="40"/>
      <c r="J1324" s="39"/>
      <c r="K1324" s="38"/>
      <c r="L1324" s="38"/>
      <c r="M1324" s="38"/>
      <c r="N1324" s="38"/>
    </row>
    <row r="1325" spans="1:14" s="41" customFormat="1" ht="25" customHeight="1">
      <c r="A1325" s="45"/>
      <c r="B1325" s="44"/>
      <c r="C1325" s="45"/>
      <c r="D1325" s="46"/>
      <c r="E1325" s="46"/>
      <c r="F1325" s="46"/>
      <c r="H1325" s="39"/>
      <c r="I1325" s="40"/>
      <c r="J1325" s="39"/>
      <c r="K1325" s="38"/>
      <c r="L1325" s="38"/>
      <c r="M1325" s="38"/>
      <c r="N1325" s="38"/>
    </row>
    <row r="1326" spans="1:14" s="41" customFormat="1" ht="25" customHeight="1">
      <c r="A1326" s="45"/>
      <c r="B1326" s="44"/>
      <c r="C1326" s="45"/>
      <c r="D1326" s="46"/>
      <c r="E1326" s="46"/>
      <c r="F1326" s="46"/>
      <c r="H1326" s="39"/>
      <c r="I1326" s="40"/>
      <c r="J1326" s="39"/>
      <c r="K1326" s="38"/>
      <c r="L1326" s="38"/>
      <c r="M1326" s="38"/>
      <c r="N1326" s="38"/>
    </row>
    <row r="1327" spans="1:14" s="41" customFormat="1" ht="25" customHeight="1">
      <c r="A1327" s="45"/>
      <c r="B1327" s="44"/>
      <c r="C1327" s="45"/>
      <c r="D1327" s="46"/>
      <c r="E1327" s="46"/>
      <c r="F1327" s="46"/>
      <c r="H1327" s="39"/>
      <c r="I1327" s="40"/>
      <c r="J1327" s="39"/>
      <c r="K1327" s="38"/>
      <c r="L1327" s="38"/>
      <c r="M1327" s="38"/>
      <c r="N1327" s="38"/>
    </row>
    <row r="1328" spans="1:14" s="41" customFormat="1" ht="25" customHeight="1">
      <c r="A1328" s="45"/>
      <c r="B1328" s="44"/>
      <c r="C1328" s="45"/>
      <c r="D1328" s="46"/>
      <c r="E1328" s="46"/>
      <c r="F1328" s="46"/>
      <c r="H1328" s="39"/>
      <c r="I1328" s="40"/>
      <c r="J1328" s="39"/>
      <c r="K1328" s="38"/>
      <c r="L1328" s="38"/>
      <c r="M1328" s="38"/>
      <c r="N1328" s="38"/>
    </row>
    <row r="1329" spans="1:14" s="41" customFormat="1" ht="25" customHeight="1">
      <c r="A1329" s="45"/>
      <c r="B1329" s="44"/>
      <c r="C1329" s="45"/>
      <c r="D1329" s="46"/>
      <c r="E1329" s="46"/>
      <c r="F1329" s="46"/>
      <c r="H1329" s="39"/>
      <c r="I1329" s="40"/>
      <c r="J1329" s="39"/>
      <c r="K1329" s="38"/>
      <c r="L1329" s="38"/>
      <c r="M1329" s="38"/>
      <c r="N1329" s="38"/>
    </row>
    <row r="1330" spans="1:14" s="41" customFormat="1" ht="25" customHeight="1">
      <c r="A1330" s="45"/>
      <c r="B1330" s="44"/>
      <c r="C1330" s="45"/>
      <c r="D1330" s="46"/>
      <c r="E1330" s="46"/>
      <c r="F1330" s="46"/>
      <c r="H1330" s="39"/>
      <c r="I1330" s="40"/>
      <c r="J1330" s="39"/>
      <c r="K1330" s="38"/>
      <c r="L1330" s="38"/>
      <c r="M1330" s="38"/>
      <c r="N1330" s="38"/>
    </row>
    <row r="1331" spans="1:14" s="41" customFormat="1" ht="25" customHeight="1">
      <c r="A1331" s="45"/>
      <c r="B1331" s="44"/>
      <c r="C1331" s="45"/>
      <c r="D1331" s="46"/>
      <c r="E1331" s="46"/>
      <c r="F1331" s="46"/>
      <c r="H1331" s="39"/>
      <c r="I1331" s="40"/>
      <c r="J1331" s="39"/>
      <c r="K1331" s="38"/>
      <c r="L1331" s="38"/>
      <c r="M1331" s="38"/>
      <c r="N1331" s="38"/>
    </row>
    <row r="1332" spans="1:14" s="41" customFormat="1" ht="25" customHeight="1">
      <c r="A1332" s="45"/>
      <c r="B1332" s="44"/>
      <c r="C1332" s="45"/>
      <c r="D1332" s="46"/>
      <c r="E1332" s="46"/>
      <c r="F1332" s="46"/>
      <c r="H1332" s="39"/>
      <c r="I1332" s="40"/>
      <c r="J1332" s="39"/>
      <c r="K1332" s="38"/>
      <c r="L1332" s="38"/>
      <c r="M1332" s="38"/>
      <c r="N1332" s="38"/>
    </row>
    <row r="1333" spans="1:14" s="41" customFormat="1" ht="25" customHeight="1">
      <c r="A1333" s="45"/>
      <c r="B1333" s="44"/>
      <c r="C1333" s="45"/>
      <c r="D1333" s="46"/>
      <c r="E1333" s="46"/>
      <c r="F1333" s="46"/>
      <c r="H1333" s="39"/>
      <c r="I1333" s="40"/>
      <c r="J1333" s="39"/>
      <c r="K1333" s="38"/>
      <c r="L1333" s="38"/>
      <c r="M1333" s="38"/>
      <c r="N1333" s="38"/>
    </row>
    <row r="1334" spans="1:14" s="41" customFormat="1" ht="25" customHeight="1">
      <c r="A1334" s="45"/>
      <c r="B1334" s="44"/>
      <c r="C1334" s="45"/>
      <c r="D1334" s="46"/>
      <c r="E1334" s="46"/>
      <c r="F1334" s="46"/>
      <c r="H1334" s="39"/>
      <c r="I1334" s="40"/>
      <c r="J1334" s="39"/>
      <c r="K1334" s="38"/>
      <c r="L1334" s="38"/>
      <c r="M1334" s="38"/>
      <c r="N1334" s="38"/>
    </row>
    <row r="1335" spans="1:14" s="41" customFormat="1" ht="25" customHeight="1">
      <c r="A1335" s="45"/>
      <c r="B1335" s="44"/>
      <c r="C1335" s="45"/>
      <c r="D1335" s="46"/>
      <c r="E1335" s="46"/>
      <c r="F1335" s="46"/>
      <c r="H1335" s="39"/>
      <c r="I1335" s="40"/>
      <c r="J1335" s="39"/>
      <c r="K1335" s="38"/>
      <c r="L1335" s="38"/>
      <c r="M1335" s="38"/>
      <c r="N1335" s="38"/>
    </row>
    <row r="1336" spans="1:14" s="41" customFormat="1" ht="25" customHeight="1">
      <c r="A1336" s="45"/>
      <c r="B1336" s="44"/>
      <c r="C1336" s="45"/>
      <c r="D1336" s="46"/>
      <c r="E1336" s="46"/>
      <c r="F1336" s="46"/>
      <c r="H1336" s="39"/>
      <c r="I1336" s="40"/>
      <c r="J1336" s="39"/>
      <c r="K1336" s="38"/>
      <c r="L1336" s="38"/>
      <c r="M1336" s="38"/>
      <c r="N1336" s="38"/>
    </row>
    <row r="1337" spans="1:14" s="41" customFormat="1" ht="25" customHeight="1">
      <c r="A1337" s="45"/>
      <c r="B1337" s="44"/>
      <c r="C1337" s="45"/>
      <c r="D1337" s="46"/>
      <c r="E1337" s="46"/>
      <c r="F1337" s="46"/>
      <c r="H1337" s="39"/>
      <c r="I1337" s="40"/>
      <c r="J1337" s="39"/>
      <c r="K1337" s="38"/>
      <c r="L1337" s="38"/>
      <c r="M1337" s="38"/>
      <c r="N1337" s="38"/>
    </row>
    <row r="1338" spans="1:14" s="41" customFormat="1" ht="25" customHeight="1">
      <c r="A1338" s="45"/>
      <c r="B1338" s="44"/>
      <c r="C1338" s="45"/>
      <c r="D1338" s="46"/>
      <c r="E1338" s="46"/>
      <c r="F1338" s="46"/>
      <c r="H1338" s="39"/>
      <c r="I1338" s="40"/>
      <c r="J1338" s="39"/>
      <c r="K1338" s="38"/>
      <c r="L1338" s="38"/>
      <c r="M1338" s="38"/>
      <c r="N1338" s="38"/>
    </row>
    <row r="1339" spans="1:14" s="41" customFormat="1" ht="25" customHeight="1">
      <c r="A1339" s="45"/>
      <c r="B1339" s="44"/>
      <c r="C1339" s="45"/>
      <c r="D1339" s="46"/>
      <c r="E1339" s="46"/>
      <c r="F1339" s="46"/>
      <c r="H1339" s="39"/>
      <c r="I1339" s="40"/>
      <c r="J1339" s="39"/>
      <c r="K1339" s="38"/>
      <c r="L1339" s="38"/>
      <c r="M1339" s="38"/>
      <c r="N1339" s="38"/>
    </row>
    <row r="1340" spans="1:14" s="41" customFormat="1" ht="25" customHeight="1">
      <c r="A1340" s="45"/>
      <c r="B1340" s="44"/>
      <c r="C1340" s="45"/>
      <c r="D1340" s="46"/>
      <c r="E1340" s="46"/>
      <c r="F1340" s="46"/>
      <c r="H1340" s="39"/>
      <c r="I1340" s="40"/>
      <c r="J1340" s="39"/>
      <c r="K1340" s="38"/>
      <c r="L1340" s="38"/>
      <c r="M1340" s="38"/>
      <c r="N1340" s="38"/>
    </row>
    <row r="1341" spans="1:14" s="41" customFormat="1" ht="25" customHeight="1">
      <c r="A1341" s="45"/>
      <c r="B1341" s="44"/>
      <c r="C1341" s="45"/>
      <c r="D1341" s="46"/>
      <c r="E1341" s="46"/>
      <c r="F1341" s="46"/>
      <c r="H1341" s="39"/>
      <c r="I1341" s="40"/>
      <c r="J1341" s="39"/>
      <c r="K1341" s="38"/>
      <c r="L1341" s="38"/>
      <c r="M1341" s="38"/>
      <c r="N1341" s="38"/>
    </row>
    <row r="1342" spans="1:14" s="41" customFormat="1" ht="25" customHeight="1">
      <c r="A1342" s="45"/>
      <c r="B1342" s="44"/>
      <c r="C1342" s="45"/>
      <c r="D1342" s="46"/>
      <c r="E1342" s="46"/>
      <c r="F1342" s="46"/>
      <c r="H1342" s="39"/>
      <c r="I1342" s="40"/>
      <c r="J1342" s="39"/>
      <c r="K1342" s="38"/>
      <c r="L1342" s="38"/>
      <c r="M1342" s="38"/>
      <c r="N1342" s="38"/>
    </row>
    <row r="1343" spans="1:14" s="41" customFormat="1" ht="25" customHeight="1">
      <c r="A1343" s="45"/>
      <c r="B1343" s="44"/>
      <c r="C1343" s="45"/>
      <c r="D1343" s="46"/>
      <c r="E1343" s="46"/>
      <c r="F1343" s="46"/>
      <c r="H1343" s="39"/>
      <c r="I1343" s="40"/>
      <c r="J1343" s="39"/>
      <c r="K1343" s="38"/>
      <c r="L1343" s="38"/>
      <c r="M1343" s="38"/>
      <c r="N1343" s="38"/>
    </row>
    <row r="1344" spans="1:14" s="41" customFormat="1" ht="25" customHeight="1">
      <c r="A1344" s="45"/>
      <c r="B1344" s="44"/>
      <c r="C1344" s="45"/>
      <c r="D1344" s="46"/>
      <c r="E1344" s="46"/>
      <c r="F1344" s="46"/>
      <c r="H1344" s="39"/>
      <c r="I1344" s="40"/>
      <c r="J1344" s="39"/>
      <c r="K1344" s="38"/>
      <c r="L1344" s="38"/>
      <c r="M1344" s="38"/>
      <c r="N1344" s="38"/>
    </row>
    <row r="1345" spans="1:14" s="41" customFormat="1" ht="25" customHeight="1">
      <c r="A1345" s="45"/>
      <c r="B1345" s="44"/>
      <c r="C1345" s="45"/>
      <c r="D1345" s="46"/>
      <c r="E1345" s="46"/>
      <c r="F1345" s="46"/>
      <c r="H1345" s="39"/>
      <c r="I1345" s="40"/>
      <c r="J1345" s="39"/>
      <c r="K1345" s="38"/>
      <c r="L1345" s="38"/>
      <c r="M1345" s="38"/>
      <c r="N1345" s="38"/>
    </row>
    <row r="1346" spans="1:14" s="41" customFormat="1" ht="25" customHeight="1">
      <c r="A1346" s="45"/>
      <c r="B1346" s="44"/>
      <c r="C1346" s="45"/>
      <c r="D1346" s="46"/>
      <c r="E1346" s="46"/>
      <c r="F1346" s="46"/>
      <c r="H1346" s="39"/>
      <c r="I1346" s="40"/>
      <c r="J1346" s="39"/>
      <c r="K1346" s="38"/>
      <c r="L1346" s="38"/>
      <c r="M1346" s="38"/>
      <c r="N1346" s="38"/>
    </row>
    <row r="1347" spans="1:14" s="41" customFormat="1" ht="25" customHeight="1">
      <c r="A1347" s="45"/>
      <c r="B1347" s="44"/>
      <c r="C1347" s="45"/>
      <c r="D1347" s="46"/>
      <c r="E1347" s="46"/>
      <c r="F1347" s="46"/>
      <c r="H1347" s="39"/>
      <c r="I1347" s="40"/>
      <c r="J1347" s="39"/>
      <c r="K1347" s="38"/>
      <c r="L1347" s="38"/>
      <c r="M1347" s="38"/>
      <c r="N1347" s="38"/>
    </row>
    <row r="1348" spans="1:14" s="41" customFormat="1" ht="25" customHeight="1">
      <c r="A1348" s="45"/>
      <c r="B1348" s="44"/>
      <c r="C1348" s="45"/>
      <c r="D1348" s="46"/>
      <c r="E1348" s="46"/>
      <c r="F1348" s="46"/>
      <c r="H1348" s="39"/>
      <c r="I1348" s="40"/>
      <c r="J1348" s="39"/>
      <c r="K1348" s="38"/>
      <c r="L1348" s="38"/>
      <c r="M1348" s="38"/>
      <c r="N1348" s="38"/>
    </row>
    <row r="1349" spans="1:14" s="41" customFormat="1" ht="25" customHeight="1">
      <c r="A1349" s="45"/>
      <c r="B1349" s="44"/>
      <c r="C1349" s="45"/>
      <c r="D1349" s="46"/>
      <c r="E1349" s="46"/>
      <c r="F1349" s="46"/>
      <c r="H1349" s="39"/>
      <c r="I1349" s="40"/>
      <c r="J1349" s="39"/>
      <c r="K1349" s="38"/>
      <c r="L1349" s="38"/>
      <c r="M1349" s="38"/>
      <c r="N1349" s="38"/>
    </row>
    <row r="1350" spans="1:14" s="41" customFormat="1" ht="25" customHeight="1">
      <c r="A1350" s="45"/>
      <c r="B1350" s="44"/>
      <c r="C1350" s="45"/>
      <c r="D1350" s="46"/>
      <c r="E1350" s="46"/>
      <c r="F1350" s="46"/>
      <c r="H1350" s="39"/>
      <c r="I1350" s="40"/>
      <c r="J1350" s="39"/>
      <c r="K1350" s="38"/>
      <c r="L1350" s="38"/>
      <c r="M1350" s="38"/>
      <c r="N1350" s="38"/>
    </row>
    <row r="1351" spans="1:14" s="41" customFormat="1" ht="25" customHeight="1">
      <c r="A1351" s="45"/>
      <c r="B1351" s="44"/>
      <c r="C1351" s="45"/>
      <c r="D1351" s="46"/>
      <c r="E1351" s="46"/>
      <c r="F1351" s="46"/>
      <c r="H1351" s="39"/>
      <c r="I1351" s="40"/>
      <c r="J1351" s="39"/>
      <c r="K1351" s="38"/>
      <c r="L1351" s="38"/>
      <c r="M1351" s="38"/>
      <c r="N1351" s="38"/>
    </row>
    <row r="1352" spans="1:14" s="41" customFormat="1" ht="25" customHeight="1">
      <c r="A1352" s="45"/>
      <c r="B1352" s="44"/>
      <c r="C1352" s="45"/>
      <c r="D1352" s="46"/>
      <c r="E1352" s="46"/>
      <c r="F1352" s="46"/>
      <c r="H1352" s="39"/>
      <c r="I1352" s="40"/>
      <c r="J1352" s="39"/>
      <c r="K1352" s="38"/>
      <c r="L1352" s="38"/>
      <c r="M1352" s="38"/>
      <c r="N1352" s="38"/>
    </row>
    <row r="1353" spans="1:14" s="41" customFormat="1" ht="25" customHeight="1">
      <c r="A1353" s="45"/>
      <c r="B1353" s="44"/>
      <c r="C1353" s="45"/>
      <c r="D1353" s="46"/>
      <c r="E1353" s="46"/>
      <c r="F1353" s="46"/>
      <c r="H1353" s="39"/>
      <c r="I1353" s="40"/>
      <c r="J1353" s="39"/>
      <c r="K1353" s="38"/>
      <c r="L1353" s="38"/>
      <c r="M1353" s="38"/>
      <c r="N1353" s="38"/>
    </row>
    <row r="1354" spans="1:14" s="41" customFormat="1" ht="25" customHeight="1">
      <c r="A1354" s="45"/>
      <c r="B1354" s="44"/>
      <c r="C1354" s="45"/>
      <c r="D1354" s="46"/>
      <c r="E1354" s="46"/>
      <c r="F1354" s="46"/>
      <c r="H1354" s="39"/>
      <c r="I1354" s="40"/>
      <c r="J1354" s="39"/>
      <c r="K1354" s="38"/>
      <c r="L1354" s="38"/>
      <c r="M1354" s="38"/>
      <c r="N1354" s="38"/>
    </row>
    <row r="1355" spans="1:14" s="41" customFormat="1" ht="25" customHeight="1">
      <c r="A1355" s="45"/>
      <c r="B1355" s="44"/>
      <c r="C1355" s="45"/>
      <c r="D1355" s="46"/>
      <c r="E1355" s="46"/>
      <c r="F1355" s="46"/>
      <c r="H1355" s="39"/>
      <c r="I1355" s="40"/>
      <c r="J1355" s="39"/>
      <c r="K1355" s="38"/>
      <c r="L1355" s="38"/>
      <c r="M1355" s="38"/>
      <c r="N1355" s="38"/>
    </row>
    <row r="1356" spans="1:14" s="41" customFormat="1" ht="25" customHeight="1">
      <c r="A1356" s="45"/>
      <c r="B1356" s="44"/>
      <c r="C1356" s="45"/>
      <c r="D1356" s="46"/>
      <c r="E1356" s="46"/>
      <c r="F1356" s="46"/>
      <c r="H1356" s="39"/>
      <c r="I1356" s="40"/>
      <c r="J1356" s="39"/>
      <c r="K1356" s="38"/>
      <c r="L1356" s="38"/>
      <c r="M1356" s="38"/>
      <c r="N1356" s="38"/>
    </row>
    <row r="1357" spans="1:14" s="41" customFormat="1" ht="25" customHeight="1">
      <c r="A1357" s="45"/>
      <c r="B1357" s="44"/>
      <c r="C1357" s="45"/>
      <c r="D1357" s="46"/>
      <c r="E1357" s="46"/>
      <c r="F1357" s="46"/>
      <c r="H1357" s="39"/>
      <c r="I1357" s="40"/>
      <c r="J1357" s="39"/>
      <c r="K1357" s="38"/>
      <c r="L1357" s="38"/>
      <c r="M1357" s="38"/>
      <c r="N1357" s="38"/>
    </row>
    <row r="1358" spans="1:14" s="41" customFormat="1" ht="25" customHeight="1">
      <c r="A1358" s="45"/>
      <c r="B1358" s="44"/>
      <c r="C1358" s="45"/>
      <c r="D1358" s="46"/>
      <c r="E1358" s="46"/>
      <c r="F1358" s="46"/>
      <c r="H1358" s="39"/>
      <c r="I1358" s="40"/>
      <c r="J1358" s="39"/>
      <c r="K1358" s="38"/>
      <c r="L1358" s="38"/>
      <c r="M1358" s="38"/>
      <c r="N1358" s="38"/>
    </row>
    <row r="1359" spans="1:14" s="41" customFormat="1" ht="25" customHeight="1">
      <c r="A1359" s="45"/>
      <c r="B1359" s="44"/>
      <c r="C1359" s="45"/>
      <c r="D1359" s="46"/>
      <c r="E1359" s="46"/>
      <c r="F1359" s="46"/>
      <c r="H1359" s="39"/>
      <c r="I1359" s="40"/>
      <c r="J1359" s="39"/>
      <c r="K1359" s="38"/>
      <c r="L1359" s="38"/>
      <c r="M1359" s="38"/>
      <c r="N1359" s="38"/>
    </row>
    <row r="1360" spans="1:14" s="41" customFormat="1" ht="25" customHeight="1">
      <c r="A1360" s="45"/>
      <c r="B1360" s="44"/>
      <c r="C1360" s="45"/>
      <c r="D1360" s="46"/>
      <c r="E1360" s="46"/>
      <c r="F1360" s="46"/>
      <c r="H1360" s="39"/>
      <c r="I1360" s="40"/>
      <c r="J1360" s="39"/>
      <c r="K1360" s="38"/>
      <c r="L1360" s="38"/>
      <c r="M1360" s="38"/>
      <c r="N1360" s="38"/>
    </row>
    <row r="1361" spans="1:14" s="41" customFormat="1" ht="25" customHeight="1">
      <c r="A1361" s="45"/>
      <c r="B1361" s="44"/>
      <c r="C1361" s="45"/>
      <c r="D1361" s="46"/>
      <c r="E1361" s="46"/>
      <c r="F1361" s="46"/>
      <c r="H1361" s="39"/>
      <c r="I1361" s="40"/>
      <c r="J1361" s="39"/>
      <c r="K1361" s="38"/>
      <c r="L1361" s="38"/>
      <c r="M1361" s="38"/>
      <c r="N1361" s="38"/>
    </row>
    <row r="1362" spans="1:14" s="41" customFormat="1" ht="25" customHeight="1">
      <c r="A1362" s="45"/>
      <c r="B1362" s="44"/>
      <c r="C1362" s="45"/>
      <c r="D1362" s="46"/>
      <c r="E1362" s="46"/>
      <c r="F1362" s="46"/>
      <c r="H1362" s="39"/>
      <c r="I1362" s="40"/>
      <c r="J1362" s="39"/>
      <c r="K1362" s="38"/>
      <c r="L1362" s="38"/>
      <c r="M1362" s="38"/>
      <c r="N1362" s="38"/>
    </row>
    <row r="1363" spans="1:14" s="41" customFormat="1" ht="25" customHeight="1">
      <c r="A1363" s="45"/>
      <c r="B1363" s="44"/>
      <c r="C1363" s="45"/>
      <c r="D1363" s="46"/>
      <c r="E1363" s="46"/>
      <c r="F1363" s="46"/>
      <c r="H1363" s="39"/>
      <c r="I1363" s="40"/>
      <c r="J1363" s="39"/>
      <c r="K1363" s="38"/>
      <c r="L1363" s="38"/>
      <c r="M1363" s="38"/>
      <c r="N1363" s="38"/>
    </row>
    <row r="1364" spans="1:14" s="41" customFormat="1" ht="25" customHeight="1">
      <c r="A1364" s="45"/>
      <c r="B1364" s="44"/>
      <c r="C1364" s="45"/>
      <c r="D1364" s="46"/>
      <c r="E1364" s="46"/>
      <c r="F1364" s="46"/>
      <c r="H1364" s="39"/>
      <c r="I1364" s="40"/>
      <c r="J1364" s="39"/>
      <c r="K1364" s="38"/>
      <c r="L1364" s="38"/>
      <c r="M1364" s="38"/>
      <c r="N1364" s="38"/>
    </row>
    <row r="1365" spans="1:14" s="41" customFormat="1" ht="25" customHeight="1">
      <c r="A1365" s="45"/>
      <c r="B1365" s="44"/>
      <c r="C1365" s="45"/>
      <c r="D1365" s="46"/>
      <c r="E1365" s="46"/>
      <c r="F1365" s="46"/>
      <c r="H1365" s="39"/>
      <c r="I1365" s="40"/>
      <c r="J1365" s="39"/>
      <c r="K1365" s="38"/>
      <c r="L1365" s="38"/>
      <c r="M1365" s="38"/>
      <c r="N1365" s="38"/>
    </row>
    <row r="1366" spans="1:14" s="41" customFormat="1" ht="25" customHeight="1">
      <c r="A1366" s="45"/>
      <c r="B1366" s="44"/>
      <c r="C1366" s="45"/>
      <c r="D1366" s="46"/>
      <c r="E1366" s="46"/>
      <c r="F1366" s="46"/>
      <c r="H1366" s="39"/>
      <c r="I1366" s="40"/>
      <c r="J1366" s="39"/>
      <c r="K1366" s="38"/>
      <c r="L1366" s="38"/>
      <c r="M1366" s="38"/>
      <c r="N1366" s="38"/>
    </row>
    <row r="1367" spans="1:14" s="41" customFormat="1" ht="25" customHeight="1">
      <c r="A1367" s="45"/>
      <c r="B1367" s="44"/>
      <c r="C1367" s="45"/>
      <c r="D1367" s="46"/>
      <c r="E1367" s="46"/>
      <c r="F1367" s="46"/>
      <c r="H1367" s="39"/>
      <c r="I1367" s="40"/>
      <c r="J1367" s="39"/>
      <c r="K1367" s="38"/>
      <c r="L1367" s="38"/>
      <c r="M1367" s="38"/>
      <c r="N1367" s="38"/>
    </row>
    <row r="1368" spans="1:14" s="41" customFormat="1" ht="25" customHeight="1">
      <c r="A1368" s="45"/>
      <c r="B1368" s="44"/>
      <c r="C1368" s="45"/>
      <c r="D1368" s="46"/>
      <c r="E1368" s="46"/>
      <c r="F1368" s="46"/>
      <c r="H1368" s="39"/>
      <c r="I1368" s="40"/>
      <c r="J1368" s="39"/>
      <c r="K1368" s="38"/>
      <c r="L1368" s="38"/>
      <c r="M1368" s="38"/>
      <c r="N1368" s="38"/>
    </row>
    <row r="1369" spans="1:14" s="41" customFormat="1" ht="25" customHeight="1">
      <c r="A1369" s="45"/>
      <c r="B1369" s="44"/>
      <c r="C1369" s="45"/>
      <c r="D1369" s="46"/>
      <c r="E1369" s="46"/>
      <c r="F1369" s="46"/>
      <c r="H1369" s="39"/>
      <c r="I1369" s="40"/>
      <c r="J1369" s="39"/>
      <c r="K1369" s="38"/>
      <c r="L1369" s="38"/>
      <c r="M1369" s="38"/>
      <c r="N1369" s="38"/>
    </row>
    <row r="1370" spans="1:14" s="41" customFormat="1" ht="25" customHeight="1">
      <c r="A1370" s="45"/>
      <c r="B1370" s="44"/>
      <c r="C1370" s="45"/>
      <c r="D1370" s="46"/>
      <c r="E1370" s="46"/>
      <c r="F1370" s="46"/>
      <c r="H1370" s="39"/>
      <c r="I1370" s="40"/>
      <c r="J1370" s="39"/>
      <c r="K1370" s="38"/>
      <c r="L1370" s="38"/>
      <c r="M1370" s="38"/>
      <c r="N1370" s="38"/>
    </row>
    <row r="1371" spans="1:14" s="41" customFormat="1" ht="25" customHeight="1">
      <c r="A1371" s="45"/>
      <c r="B1371" s="44"/>
      <c r="C1371" s="45"/>
      <c r="D1371" s="46"/>
      <c r="E1371" s="46"/>
      <c r="F1371" s="46"/>
      <c r="H1371" s="39"/>
      <c r="I1371" s="40"/>
      <c r="J1371" s="39"/>
      <c r="K1371" s="38"/>
      <c r="L1371" s="38"/>
      <c r="M1371" s="38"/>
      <c r="N1371" s="38"/>
    </row>
    <row r="1372" spans="1:14" s="41" customFormat="1" ht="25" customHeight="1">
      <c r="A1372" s="45"/>
      <c r="B1372" s="44"/>
      <c r="C1372" s="45"/>
      <c r="D1372" s="46"/>
      <c r="E1372" s="46"/>
      <c r="F1372" s="46"/>
      <c r="H1372" s="39"/>
      <c r="I1372" s="40"/>
      <c r="J1372" s="39"/>
      <c r="K1372" s="38"/>
      <c r="L1372" s="38"/>
      <c r="M1372" s="38"/>
      <c r="N1372" s="38"/>
    </row>
    <row r="1373" spans="1:14" s="41" customFormat="1" ht="25" customHeight="1">
      <c r="A1373" s="45"/>
      <c r="B1373" s="44"/>
      <c r="C1373" s="45"/>
      <c r="D1373" s="46"/>
      <c r="E1373" s="46"/>
      <c r="F1373" s="46"/>
      <c r="H1373" s="39"/>
      <c r="I1373" s="40"/>
      <c r="J1373" s="39"/>
      <c r="K1373" s="38"/>
      <c r="L1373" s="38"/>
      <c r="M1373" s="38"/>
      <c r="N1373" s="38"/>
    </row>
    <row r="1374" spans="1:14" s="41" customFormat="1" ht="25" customHeight="1">
      <c r="A1374" s="45"/>
      <c r="B1374" s="44"/>
      <c r="C1374" s="45"/>
      <c r="D1374" s="46"/>
      <c r="E1374" s="46"/>
      <c r="F1374" s="46"/>
      <c r="H1374" s="39"/>
      <c r="I1374" s="40"/>
      <c r="J1374" s="39"/>
      <c r="K1374" s="38"/>
      <c r="L1374" s="38"/>
      <c r="M1374" s="38"/>
      <c r="N1374" s="38"/>
    </row>
    <row r="1375" spans="1:14" s="41" customFormat="1" ht="25" customHeight="1">
      <c r="A1375" s="45"/>
      <c r="B1375" s="44"/>
      <c r="C1375" s="45"/>
      <c r="D1375" s="46"/>
      <c r="E1375" s="46"/>
      <c r="F1375" s="46"/>
      <c r="H1375" s="39"/>
      <c r="I1375" s="40"/>
      <c r="J1375" s="39"/>
      <c r="K1375" s="38"/>
      <c r="L1375" s="38"/>
      <c r="M1375" s="38"/>
      <c r="N1375" s="38"/>
    </row>
    <row r="1376" spans="1:14" s="41" customFormat="1" ht="25" customHeight="1">
      <c r="A1376" s="45"/>
      <c r="B1376" s="44"/>
      <c r="C1376" s="45"/>
      <c r="D1376" s="46"/>
      <c r="E1376" s="46"/>
      <c r="F1376" s="46"/>
      <c r="H1376" s="39"/>
      <c r="I1376" s="40"/>
      <c r="J1376" s="39"/>
      <c r="K1376" s="38"/>
      <c r="L1376" s="38"/>
      <c r="M1376" s="38"/>
      <c r="N1376" s="38"/>
    </row>
    <row r="1377" spans="1:14" s="41" customFormat="1" ht="25" customHeight="1">
      <c r="A1377" s="45"/>
      <c r="B1377" s="44"/>
      <c r="C1377" s="45"/>
      <c r="D1377" s="46"/>
      <c r="E1377" s="46"/>
      <c r="F1377" s="46"/>
      <c r="H1377" s="39"/>
      <c r="I1377" s="40"/>
      <c r="J1377" s="39"/>
      <c r="K1377" s="38"/>
      <c r="L1377" s="38"/>
      <c r="M1377" s="38"/>
      <c r="N1377" s="38"/>
    </row>
    <row r="1378" spans="1:14" s="41" customFormat="1" ht="25" customHeight="1">
      <c r="A1378" s="45"/>
      <c r="B1378" s="44"/>
      <c r="C1378" s="45"/>
      <c r="D1378" s="46"/>
      <c r="E1378" s="46"/>
      <c r="F1378" s="46"/>
      <c r="H1378" s="39"/>
      <c r="I1378" s="40"/>
      <c r="J1378" s="39"/>
      <c r="K1378" s="38"/>
      <c r="L1378" s="38"/>
      <c r="M1378" s="38"/>
      <c r="N1378" s="38"/>
    </row>
    <row r="1379" spans="1:14" s="41" customFormat="1" ht="25" customHeight="1">
      <c r="A1379" s="45"/>
      <c r="B1379" s="44"/>
      <c r="C1379" s="45"/>
      <c r="D1379" s="46"/>
      <c r="E1379" s="46"/>
      <c r="F1379" s="46"/>
      <c r="H1379" s="39"/>
      <c r="I1379" s="40"/>
      <c r="J1379" s="39"/>
      <c r="K1379" s="38"/>
      <c r="L1379" s="38"/>
      <c r="M1379" s="38"/>
      <c r="N1379" s="38"/>
    </row>
    <row r="1380" spans="1:14" s="41" customFormat="1" ht="25" customHeight="1">
      <c r="A1380" s="45"/>
      <c r="B1380" s="44"/>
      <c r="C1380" s="45"/>
      <c r="D1380" s="46"/>
      <c r="E1380" s="46"/>
      <c r="F1380" s="46"/>
      <c r="H1380" s="39"/>
      <c r="I1380" s="40"/>
      <c r="J1380" s="39"/>
      <c r="K1380" s="38"/>
      <c r="L1380" s="38"/>
      <c r="M1380" s="38"/>
      <c r="N1380" s="38"/>
    </row>
    <row r="1381" spans="1:14" s="41" customFormat="1" ht="25" customHeight="1">
      <c r="A1381" s="45"/>
      <c r="B1381" s="44"/>
      <c r="C1381" s="45"/>
      <c r="D1381" s="46"/>
      <c r="E1381" s="46"/>
      <c r="F1381" s="46"/>
      <c r="H1381" s="39"/>
      <c r="I1381" s="40"/>
      <c r="J1381" s="39"/>
      <c r="K1381" s="38"/>
      <c r="L1381" s="38"/>
      <c r="M1381" s="38"/>
      <c r="N1381" s="38"/>
    </row>
    <row r="1382" spans="1:14" s="41" customFormat="1" ht="25" customHeight="1">
      <c r="A1382" s="45"/>
      <c r="B1382" s="44"/>
      <c r="C1382" s="45"/>
      <c r="D1382" s="46"/>
      <c r="E1382" s="46"/>
      <c r="F1382" s="46"/>
      <c r="H1382" s="39"/>
      <c r="I1382" s="40"/>
      <c r="J1382" s="39"/>
      <c r="K1382" s="38"/>
      <c r="L1382" s="38"/>
      <c r="M1382" s="38"/>
      <c r="N1382" s="38"/>
    </row>
    <row r="1383" spans="1:14" s="41" customFormat="1" ht="25" customHeight="1">
      <c r="A1383" s="45"/>
      <c r="B1383" s="44"/>
      <c r="C1383" s="45"/>
      <c r="D1383" s="46"/>
      <c r="E1383" s="46"/>
      <c r="F1383" s="46"/>
      <c r="H1383" s="39"/>
      <c r="I1383" s="40"/>
      <c r="J1383" s="39"/>
      <c r="K1383" s="38"/>
      <c r="L1383" s="38"/>
      <c r="M1383" s="38"/>
      <c r="N1383" s="38"/>
    </row>
    <row r="1384" spans="1:14" s="41" customFormat="1" ht="25" customHeight="1">
      <c r="A1384" s="45"/>
      <c r="B1384" s="44"/>
      <c r="C1384" s="45"/>
      <c r="D1384" s="46"/>
      <c r="E1384" s="46"/>
      <c r="F1384" s="46"/>
      <c r="H1384" s="39"/>
      <c r="I1384" s="40"/>
      <c r="J1384" s="39"/>
      <c r="K1384" s="38"/>
      <c r="L1384" s="38"/>
      <c r="M1384" s="38"/>
      <c r="N1384" s="38"/>
    </row>
    <row r="1385" spans="1:14" s="41" customFormat="1" ht="25" customHeight="1">
      <c r="A1385" s="45"/>
      <c r="B1385" s="44"/>
      <c r="C1385" s="45"/>
      <c r="D1385" s="46"/>
      <c r="E1385" s="46"/>
      <c r="F1385" s="46"/>
      <c r="H1385" s="39"/>
      <c r="I1385" s="40"/>
      <c r="J1385" s="39"/>
      <c r="K1385" s="38"/>
      <c r="L1385" s="38"/>
      <c r="M1385" s="38"/>
      <c r="N1385" s="38"/>
    </row>
    <row r="1386" spans="1:14" s="41" customFormat="1" ht="25" customHeight="1">
      <c r="A1386" s="45"/>
      <c r="B1386" s="44"/>
      <c r="C1386" s="45"/>
      <c r="D1386" s="46"/>
      <c r="E1386" s="46"/>
      <c r="F1386" s="46"/>
      <c r="H1386" s="39"/>
      <c r="I1386" s="40"/>
      <c r="J1386" s="39"/>
      <c r="K1386" s="38"/>
      <c r="L1386" s="38"/>
      <c r="M1386" s="38"/>
      <c r="N1386" s="38"/>
    </row>
    <row r="1387" spans="1:14" s="41" customFormat="1" ht="25" customHeight="1">
      <c r="A1387" s="45"/>
      <c r="B1387" s="44"/>
      <c r="C1387" s="45"/>
      <c r="D1387" s="46"/>
      <c r="E1387" s="46"/>
      <c r="F1387" s="46"/>
      <c r="H1387" s="39"/>
      <c r="I1387" s="40"/>
      <c r="J1387" s="39"/>
      <c r="K1387" s="38"/>
      <c r="L1387" s="38"/>
      <c r="M1387" s="38"/>
      <c r="N1387" s="38"/>
    </row>
    <row r="1388" spans="1:14" s="41" customFormat="1" ht="25" customHeight="1">
      <c r="A1388" s="45"/>
      <c r="B1388" s="44"/>
      <c r="C1388" s="45"/>
      <c r="D1388" s="46"/>
      <c r="E1388" s="46"/>
      <c r="F1388" s="46"/>
      <c r="H1388" s="39"/>
      <c r="I1388" s="40"/>
      <c r="J1388" s="39"/>
      <c r="K1388" s="38"/>
      <c r="L1388" s="38"/>
      <c r="M1388" s="38"/>
      <c r="N1388" s="38"/>
    </row>
    <row r="1389" spans="1:14" s="41" customFormat="1" ht="25" customHeight="1">
      <c r="A1389" s="45"/>
      <c r="B1389" s="44"/>
      <c r="C1389" s="45"/>
      <c r="D1389" s="46"/>
      <c r="E1389" s="46"/>
      <c r="F1389" s="46"/>
      <c r="H1389" s="39"/>
      <c r="I1389" s="40"/>
      <c r="J1389" s="39"/>
      <c r="K1389" s="38"/>
      <c r="L1389" s="38"/>
      <c r="M1389" s="38"/>
      <c r="N1389" s="38"/>
    </row>
    <row r="1390" spans="1:14" s="41" customFormat="1" ht="25" customHeight="1">
      <c r="A1390" s="45"/>
      <c r="B1390" s="44"/>
      <c r="C1390" s="45"/>
      <c r="D1390" s="46"/>
      <c r="E1390" s="46"/>
      <c r="F1390" s="46"/>
      <c r="H1390" s="39"/>
      <c r="I1390" s="40"/>
      <c r="J1390" s="39"/>
      <c r="K1390" s="38"/>
      <c r="L1390" s="38"/>
      <c r="M1390" s="38"/>
      <c r="N1390" s="38"/>
    </row>
    <row r="1391" spans="1:14" s="41" customFormat="1" ht="25" customHeight="1">
      <c r="A1391" s="45"/>
      <c r="B1391" s="44"/>
      <c r="C1391" s="45"/>
      <c r="D1391" s="46"/>
      <c r="E1391" s="46"/>
      <c r="F1391" s="46"/>
      <c r="H1391" s="39"/>
      <c r="I1391" s="40"/>
      <c r="J1391" s="39"/>
      <c r="K1391" s="38"/>
      <c r="L1391" s="38"/>
      <c r="M1391" s="38"/>
      <c r="N1391" s="38"/>
    </row>
    <row r="1392" spans="1:14" s="41" customFormat="1" ht="25" customHeight="1">
      <c r="A1392" s="45"/>
      <c r="B1392" s="44"/>
      <c r="C1392" s="45"/>
      <c r="D1392" s="46"/>
      <c r="E1392" s="46"/>
      <c r="F1392" s="46"/>
      <c r="H1392" s="39"/>
      <c r="I1392" s="40"/>
      <c r="J1392" s="39"/>
      <c r="K1392" s="38"/>
      <c r="L1392" s="38"/>
      <c r="M1392" s="38"/>
      <c r="N1392" s="38"/>
    </row>
    <row r="1393" spans="1:14" s="41" customFormat="1" ht="25" customHeight="1">
      <c r="A1393" s="45"/>
      <c r="B1393" s="44"/>
      <c r="C1393" s="45"/>
      <c r="D1393" s="46"/>
      <c r="E1393" s="46"/>
      <c r="F1393" s="46"/>
      <c r="H1393" s="39"/>
      <c r="I1393" s="40"/>
      <c r="J1393" s="39"/>
      <c r="K1393" s="38"/>
      <c r="L1393" s="38"/>
      <c r="M1393" s="38"/>
      <c r="N1393" s="38"/>
    </row>
    <row r="1394" spans="1:14" s="41" customFormat="1" ht="25" customHeight="1">
      <c r="A1394" s="45"/>
      <c r="B1394" s="44"/>
      <c r="C1394" s="45"/>
      <c r="D1394" s="46"/>
      <c r="E1394" s="46"/>
      <c r="F1394" s="46"/>
      <c r="H1394" s="39"/>
      <c r="I1394" s="40"/>
      <c r="J1394" s="39"/>
      <c r="K1394" s="38"/>
      <c r="L1394" s="38"/>
      <c r="M1394" s="38"/>
      <c r="N1394" s="38"/>
    </row>
    <row r="1395" spans="1:14" s="41" customFormat="1" ht="25" customHeight="1">
      <c r="A1395" s="45"/>
      <c r="B1395" s="44"/>
      <c r="C1395" s="45"/>
      <c r="D1395" s="46"/>
      <c r="E1395" s="46"/>
      <c r="F1395" s="46"/>
      <c r="H1395" s="39"/>
      <c r="I1395" s="40"/>
      <c r="J1395" s="39"/>
      <c r="K1395" s="38"/>
      <c r="L1395" s="38"/>
      <c r="M1395" s="38"/>
      <c r="N1395" s="38"/>
    </row>
    <row r="1396" spans="1:14" s="41" customFormat="1" ht="25" customHeight="1">
      <c r="A1396" s="45"/>
      <c r="B1396" s="44"/>
      <c r="C1396" s="45"/>
      <c r="D1396" s="46"/>
      <c r="E1396" s="46"/>
      <c r="F1396" s="46"/>
      <c r="H1396" s="39"/>
      <c r="I1396" s="40"/>
      <c r="J1396" s="39"/>
      <c r="K1396" s="38"/>
      <c r="L1396" s="38"/>
      <c r="M1396" s="38"/>
      <c r="N1396" s="38"/>
    </row>
    <row r="1397" spans="1:14" s="41" customFormat="1" ht="25" customHeight="1">
      <c r="A1397" s="45"/>
      <c r="B1397" s="44"/>
      <c r="C1397" s="45"/>
      <c r="D1397" s="46"/>
      <c r="E1397" s="46"/>
      <c r="F1397" s="46"/>
      <c r="H1397" s="39"/>
      <c r="I1397" s="40"/>
      <c r="J1397" s="39"/>
      <c r="K1397" s="38"/>
      <c r="L1397" s="38"/>
      <c r="M1397" s="38"/>
      <c r="N1397" s="38"/>
    </row>
    <row r="1398" spans="1:14" s="41" customFormat="1" ht="25" customHeight="1">
      <c r="A1398" s="45"/>
      <c r="B1398" s="44"/>
      <c r="C1398" s="45"/>
      <c r="D1398" s="46"/>
      <c r="E1398" s="46"/>
      <c r="F1398" s="46"/>
      <c r="H1398" s="39"/>
      <c r="I1398" s="40"/>
      <c r="J1398" s="39"/>
      <c r="K1398" s="38"/>
      <c r="L1398" s="38"/>
      <c r="M1398" s="38"/>
      <c r="N1398" s="38"/>
    </row>
    <row r="1399" spans="1:14" s="41" customFormat="1" ht="25" customHeight="1">
      <c r="A1399" s="45"/>
      <c r="B1399" s="44"/>
      <c r="C1399" s="45"/>
      <c r="D1399" s="46"/>
      <c r="E1399" s="46"/>
      <c r="F1399" s="46"/>
      <c r="H1399" s="39"/>
      <c r="I1399" s="40"/>
      <c r="J1399" s="39"/>
      <c r="K1399" s="38"/>
      <c r="L1399" s="38"/>
      <c r="M1399" s="38"/>
      <c r="N1399" s="38"/>
    </row>
    <row r="1400" spans="1:14" s="41" customFormat="1" ht="25" customHeight="1">
      <c r="A1400" s="45"/>
      <c r="B1400" s="44"/>
      <c r="C1400" s="45"/>
      <c r="D1400" s="46"/>
      <c r="E1400" s="46"/>
      <c r="F1400" s="46"/>
      <c r="H1400" s="39"/>
      <c r="I1400" s="40"/>
      <c r="J1400" s="39"/>
      <c r="K1400" s="38"/>
      <c r="L1400" s="38"/>
      <c r="M1400" s="38"/>
      <c r="N1400" s="38"/>
    </row>
    <row r="1401" spans="1:14" s="41" customFormat="1" ht="25" customHeight="1">
      <c r="A1401" s="45"/>
      <c r="B1401" s="44"/>
      <c r="C1401" s="45"/>
      <c r="D1401" s="46"/>
      <c r="E1401" s="46"/>
      <c r="F1401" s="46"/>
      <c r="H1401" s="39"/>
      <c r="I1401" s="40"/>
      <c r="J1401" s="39"/>
      <c r="K1401" s="38"/>
      <c r="L1401" s="38"/>
      <c r="M1401" s="38"/>
      <c r="N1401" s="38"/>
    </row>
    <row r="1402" spans="1:14" s="41" customFormat="1" ht="25" customHeight="1">
      <c r="A1402" s="45"/>
      <c r="B1402" s="44"/>
      <c r="C1402" s="45"/>
      <c r="D1402" s="46"/>
      <c r="E1402" s="46"/>
      <c r="F1402" s="46"/>
      <c r="H1402" s="39"/>
      <c r="I1402" s="40"/>
      <c r="J1402" s="39"/>
      <c r="K1402" s="38"/>
      <c r="L1402" s="38"/>
      <c r="M1402" s="38"/>
      <c r="N1402" s="38"/>
    </row>
    <row r="1403" spans="1:14" s="41" customFormat="1" ht="25" customHeight="1">
      <c r="A1403" s="45"/>
      <c r="B1403" s="44"/>
      <c r="C1403" s="45"/>
      <c r="D1403" s="46"/>
      <c r="E1403" s="46"/>
      <c r="F1403" s="46"/>
      <c r="H1403" s="39"/>
      <c r="I1403" s="40"/>
      <c r="J1403" s="39"/>
      <c r="K1403" s="38"/>
      <c r="L1403" s="38"/>
      <c r="M1403" s="38"/>
      <c r="N1403" s="38"/>
    </row>
    <row r="1404" spans="1:14" s="41" customFormat="1" ht="25" customHeight="1">
      <c r="A1404" s="45"/>
      <c r="B1404" s="44"/>
      <c r="C1404" s="45"/>
      <c r="D1404" s="46"/>
      <c r="E1404" s="46"/>
      <c r="F1404" s="46"/>
      <c r="H1404" s="39"/>
      <c r="I1404" s="40"/>
      <c r="J1404" s="39"/>
      <c r="K1404" s="38"/>
      <c r="L1404" s="38"/>
      <c r="M1404" s="38"/>
      <c r="N1404" s="38"/>
    </row>
    <row r="1405" spans="1:14" s="41" customFormat="1" ht="25" customHeight="1">
      <c r="A1405" s="45"/>
      <c r="B1405" s="44"/>
      <c r="C1405" s="45"/>
      <c r="D1405" s="46"/>
      <c r="E1405" s="46"/>
      <c r="F1405" s="46"/>
      <c r="H1405" s="39"/>
      <c r="I1405" s="40"/>
      <c r="J1405" s="39"/>
      <c r="K1405" s="38"/>
      <c r="L1405" s="38"/>
      <c r="M1405" s="38"/>
      <c r="N1405" s="38"/>
    </row>
    <row r="1406" spans="1:14" s="41" customFormat="1" ht="25" customHeight="1">
      <c r="A1406" s="45"/>
      <c r="B1406" s="44"/>
      <c r="C1406" s="45"/>
      <c r="D1406" s="46"/>
      <c r="E1406" s="46"/>
      <c r="F1406" s="46"/>
      <c r="H1406" s="39"/>
      <c r="I1406" s="40"/>
      <c r="J1406" s="39"/>
      <c r="K1406" s="38"/>
      <c r="L1406" s="38"/>
      <c r="M1406" s="38"/>
      <c r="N1406" s="38"/>
    </row>
    <row r="1407" spans="1:14" s="41" customFormat="1" ht="25" customHeight="1">
      <c r="A1407" s="45"/>
      <c r="B1407" s="44"/>
      <c r="C1407" s="45"/>
      <c r="D1407" s="46"/>
      <c r="E1407" s="46"/>
      <c r="F1407" s="46"/>
      <c r="H1407" s="39"/>
      <c r="I1407" s="40"/>
      <c r="J1407" s="39"/>
      <c r="K1407" s="38"/>
      <c r="L1407" s="38"/>
      <c r="M1407" s="38"/>
      <c r="N1407" s="38"/>
    </row>
    <row r="1408" spans="1:14" s="41" customFormat="1" ht="25" customHeight="1">
      <c r="A1408" s="45"/>
      <c r="B1408" s="44"/>
      <c r="C1408" s="45"/>
      <c r="D1408" s="46"/>
      <c r="E1408" s="46"/>
      <c r="F1408" s="46"/>
      <c r="H1408" s="39"/>
      <c r="I1408" s="40"/>
      <c r="J1408" s="39"/>
      <c r="K1408" s="38"/>
      <c r="L1408" s="38"/>
      <c r="M1408" s="38"/>
      <c r="N1408" s="38"/>
    </row>
    <row r="1409" spans="1:14" s="41" customFormat="1" ht="25" customHeight="1">
      <c r="A1409" s="45"/>
      <c r="B1409" s="44"/>
      <c r="C1409" s="45"/>
      <c r="D1409" s="46"/>
      <c r="E1409" s="46"/>
      <c r="F1409" s="46"/>
      <c r="H1409" s="39"/>
      <c r="I1409" s="40"/>
      <c r="J1409" s="39"/>
      <c r="K1409" s="38"/>
      <c r="L1409" s="38"/>
      <c r="M1409" s="38"/>
      <c r="N1409" s="38"/>
    </row>
    <row r="1410" spans="1:14" s="41" customFormat="1" ht="25" customHeight="1">
      <c r="A1410" s="45"/>
      <c r="B1410" s="44"/>
      <c r="C1410" s="45"/>
      <c r="D1410" s="46"/>
      <c r="E1410" s="46"/>
      <c r="F1410" s="46"/>
      <c r="H1410" s="39"/>
      <c r="I1410" s="40"/>
      <c r="J1410" s="39"/>
      <c r="K1410" s="38"/>
      <c r="L1410" s="38"/>
      <c r="M1410" s="38"/>
      <c r="N1410" s="38"/>
    </row>
    <row r="1411" spans="1:14" s="41" customFormat="1" ht="25" customHeight="1">
      <c r="A1411" s="45"/>
      <c r="B1411" s="44"/>
      <c r="C1411" s="45"/>
      <c r="D1411" s="46"/>
      <c r="E1411" s="46"/>
      <c r="F1411" s="46"/>
      <c r="H1411" s="39"/>
      <c r="I1411" s="40"/>
      <c r="J1411" s="39"/>
      <c r="K1411" s="38"/>
      <c r="L1411" s="38"/>
      <c r="M1411" s="38"/>
      <c r="N1411" s="38"/>
    </row>
    <row r="1412" spans="1:14" s="41" customFormat="1" ht="25" customHeight="1">
      <c r="A1412" s="45"/>
      <c r="B1412" s="44"/>
      <c r="C1412" s="45"/>
      <c r="D1412" s="46"/>
      <c r="E1412" s="46"/>
      <c r="F1412" s="46"/>
      <c r="H1412" s="39"/>
      <c r="I1412" s="40"/>
      <c r="J1412" s="39"/>
      <c r="K1412" s="38"/>
      <c r="L1412" s="38"/>
      <c r="M1412" s="38"/>
      <c r="N1412" s="38"/>
    </row>
    <row r="1413" spans="1:14" s="41" customFormat="1" ht="25" customHeight="1">
      <c r="A1413" s="45"/>
      <c r="B1413" s="44"/>
      <c r="C1413" s="45"/>
      <c r="D1413" s="46"/>
      <c r="E1413" s="46"/>
      <c r="F1413" s="46"/>
      <c r="H1413" s="39"/>
      <c r="I1413" s="40"/>
      <c r="J1413" s="39"/>
      <c r="K1413" s="38"/>
      <c r="L1413" s="38"/>
      <c r="M1413" s="38"/>
      <c r="N1413" s="38"/>
    </row>
    <row r="1414" spans="1:14" s="41" customFormat="1" ht="25" customHeight="1">
      <c r="A1414" s="45"/>
      <c r="B1414" s="44"/>
      <c r="C1414" s="45"/>
      <c r="D1414" s="46"/>
      <c r="E1414" s="46"/>
      <c r="F1414" s="46"/>
      <c r="H1414" s="39"/>
      <c r="I1414" s="40"/>
      <c r="J1414" s="39"/>
      <c r="K1414" s="38"/>
      <c r="L1414" s="38"/>
      <c r="M1414" s="38"/>
      <c r="N1414" s="38"/>
    </row>
    <row r="1415" spans="1:14" s="41" customFormat="1" ht="25" customHeight="1">
      <c r="A1415" s="45"/>
      <c r="B1415" s="44"/>
      <c r="C1415" s="45"/>
      <c r="D1415" s="46"/>
      <c r="E1415" s="46"/>
      <c r="F1415" s="46"/>
      <c r="H1415" s="39"/>
      <c r="I1415" s="40"/>
      <c r="J1415" s="39"/>
      <c r="K1415" s="38"/>
      <c r="L1415" s="38"/>
      <c r="M1415" s="38"/>
      <c r="N1415" s="38"/>
    </row>
    <row r="1416" spans="1:14" s="41" customFormat="1" ht="25" customHeight="1">
      <c r="A1416" s="45"/>
      <c r="B1416" s="44"/>
      <c r="C1416" s="45"/>
      <c r="D1416" s="46"/>
      <c r="E1416" s="46"/>
      <c r="F1416" s="46"/>
      <c r="H1416" s="39"/>
      <c r="I1416" s="40"/>
      <c r="J1416" s="39"/>
      <c r="K1416" s="38"/>
      <c r="L1416" s="38"/>
      <c r="M1416" s="38"/>
      <c r="N1416" s="38"/>
    </row>
    <row r="1417" spans="1:14" s="41" customFormat="1" ht="25" customHeight="1">
      <c r="A1417" s="45"/>
      <c r="B1417" s="44"/>
      <c r="C1417" s="45"/>
      <c r="D1417" s="46"/>
      <c r="E1417" s="46"/>
      <c r="F1417" s="46"/>
      <c r="H1417" s="39"/>
      <c r="I1417" s="40"/>
      <c r="J1417" s="39"/>
      <c r="K1417" s="38"/>
      <c r="L1417" s="38"/>
      <c r="M1417" s="38"/>
      <c r="N1417" s="38"/>
    </row>
    <row r="1418" spans="1:14" s="41" customFormat="1" ht="25" customHeight="1">
      <c r="A1418" s="45"/>
      <c r="B1418" s="44"/>
      <c r="C1418" s="45"/>
      <c r="D1418" s="46"/>
      <c r="E1418" s="46"/>
      <c r="F1418" s="46"/>
      <c r="H1418" s="39"/>
      <c r="I1418" s="40"/>
      <c r="J1418" s="39"/>
      <c r="K1418" s="38"/>
      <c r="L1418" s="38"/>
      <c r="M1418" s="38"/>
      <c r="N1418" s="38"/>
    </row>
    <row r="1419" spans="1:14" s="41" customFormat="1" ht="25" customHeight="1">
      <c r="A1419" s="45"/>
      <c r="B1419" s="44"/>
      <c r="C1419" s="45"/>
      <c r="D1419" s="46"/>
      <c r="E1419" s="46"/>
      <c r="F1419" s="46"/>
      <c r="H1419" s="39"/>
      <c r="I1419" s="40"/>
      <c r="J1419" s="39"/>
      <c r="K1419" s="38"/>
      <c r="L1419" s="38"/>
      <c r="M1419" s="38"/>
      <c r="N1419" s="38"/>
    </row>
    <row r="1420" spans="1:14" s="41" customFormat="1" ht="25" customHeight="1">
      <c r="A1420" s="45"/>
      <c r="B1420" s="44"/>
      <c r="C1420" s="45"/>
      <c r="D1420" s="46"/>
      <c r="E1420" s="46"/>
      <c r="F1420" s="46"/>
      <c r="H1420" s="39"/>
      <c r="I1420" s="40"/>
      <c r="J1420" s="39"/>
      <c r="K1420" s="38"/>
      <c r="L1420" s="38"/>
      <c r="M1420" s="38"/>
      <c r="N1420" s="38"/>
    </row>
    <row r="1421" spans="1:14" s="41" customFormat="1" ht="25" customHeight="1">
      <c r="A1421" s="45"/>
      <c r="B1421" s="44"/>
      <c r="C1421" s="45"/>
      <c r="D1421" s="46"/>
      <c r="E1421" s="46"/>
      <c r="F1421" s="46"/>
      <c r="H1421" s="39"/>
      <c r="I1421" s="40"/>
      <c r="J1421" s="39"/>
      <c r="K1421" s="38"/>
      <c r="L1421" s="38"/>
      <c r="M1421" s="38"/>
      <c r="N1421" s="38"/>
    </row>
    <row r="1422" spans="1:14" s="41" customFormat="1" ht="25" customHeight="1">
      <c r="A1422" s="45"/>
      <c r="B1422" s="44"/>
      <c r="C1422" s="45"/>
      <c r="D1422" s="46"/>
      <c r="E1422" s="46"/>
      <c r="F1422" s="46"/>
      <c r="H1422" s="39"/>
      <c r="I1422" s="40"/>
      <c r="J1422" s="39"/>
      <c r="K1422" s="38"/>
      <c r="L1422" s="38"/>
      <c r="M1422" s="38"/>
      <c r="N1422" s="38"/>
    </row>
    <row r="1423" spans="1:14" s="41" customFormat="1" ht="25" customHeight="1">
      <c r="A1423" s="45"/>
      <c r="B1423" s="44"/>
      <c r="C1423" s="45"/>
      <c r="D1423" s="46"/>
      <c r="E1423" s="46"/>
      <c r="F1423" s="46"/>
      <c r="H1423" s="39"/>
      <c r="I1423" s="40"/>
      <c r="J1423" s="39"/>
      <c r="K1423" s="38"/>
      <c r="L1423" s="38"/>
      <c r="M1423" s="38"/>
      <c r="N1423" s="38"/>
    </row>
    <row r="1424" spans="1:14" s="41" customFormat="1" ht="25" customHeight="1">
      <c r="A1424" s="45"/>
      <c r="B1424" s="44"/>
      <c r="C1424" s="45"/>
      <c r="D1424" s="46"/>
      <c r="E1424" s="46"/>
      <c r="F1424" s="46"/>
      <c r="H1424" s="39"/>
      <c r="I1424" s="40"/>
      <c r="J1424" s="39"/>
      <c r="K1424" s="38"/>
      <c r="L1424" s="38"/>
      <c r="M1424" s="38"/>
      <c r="N1424" s="38"/>
    </row>
    <row r="1425" spans="1:14" s="41" customFormat="1" ht="25" customHeight="1">
      <c r="A1425" s="45"/>
      <c r="B1425" s="44"/>
      <c r="C1425" s="45"/>
      <c r="D1425" s="46"/>
      <c r="E1425" s="46"/>
      <c r="F1425" s="46"/>
      <c r="H1425" s="39"/>
      <c r="I1425" s="40"/>
      <c r="J1425" s="39"/>
      <c r="K1425" s="38"/>
      <c r="L1425" s="38"/>
      <c r="M1425" s="38"/>
      <c r="N1425" s="38"/>
    </row>
    <row r="1426" spans="1:14" s="41" customFormat="1" ht="25" customHeight="1">
      <c r="A1426" s="45"/>
      <c r="B1426" s="44"/>
      <c r="C1426" s="45"/>
      <c r="D1426" s="46"/>
      <c r="E1426" s="46"/>
      <c r="F1426" s="46"/>
      <c r="H1426" s="39"/>
      <c r="I1426" s="40"/>
      <c r="J1426" s="39"/>
      <c r="K1426" s="38"/>
      <c r="L1426" s="38"/>
      <c r="M1426" s="38"/>
      <c r="N1426" s="38"/>
    </row>
    <row r="1427" spans="1:14" s="41" customFormat="1" ht="25" customHeight="1">
      <c r="A1427" s="45"/>
      <c r="B1427" s="44"/>
      <c r="C1427" s="45"/>
      <c r="D1427" s="46"/>
      <c r="E1427" s="46"/>
      <c r="F1427" s="46"/>
      <c r="H1427" s="39"/>
      <c r="I1427" s="40"/>
      <c r="J1427" s="39"/>
      <c r="K1427" s="38"/>
      <c r="L1427" s="38"/>
      <c r="M1427" s="38"/>
      <c r="N1427" s="38"/>
    </row>
    <row r="1428" spans="1:14" s="41" customFormat="1" ht="25" customHeight="1">
      <c r="A1428" s="45"/>
      <c r="B1428" s="44"/>
      <c r="C1428" s="45"/>
      <c r="D1428" s="46"/>
      <c r="E1428" s="46"/>
      <c r="F1428" s="46"/>
      <c r="H1428" s="39"/>
      <c r="I1428" s="40"/>
      <c r="J1428" s="39"/>
      <c r="K1428" s="38"/>
      <c r="L1428" s="38"/>
      <c r="M1428" s="38"/>
      <c r="N1428" s="38"/>
    </row>
    <row r="1429" spans="1:14" s="41" customFormat="1" ht="25" customHeight="1">
      <c r="A1429" s="45"/>
      <c r="B1429" s="44"/>
      <c r="C1429" s="45"/>
      <c r="D1429" s="46"/>
      <c r="E1429" s="46"/>
      <c r="F1429" s="46"/>
      <c r="H1429" s="39"/>
      <c r="I1429" s="40"/>
      <c r="J1429" s="39"/>
      <c r="K1429" s="38"/>
      <c r="L1429" s="38"/>
      <c r="M1429" s="38"/>
      <c r="N1429" s="38"/>
    </row>
    <row r="1430" spans="1:14" s="41" customFormat="1" ht="25" customHeight="1">
      <c r="A1430" s="45"/>
      <c r="B1430" s="44"/>
      <c r="C1430" s="45"/>
      <c r="D1430" s="46"/>
      <c r="E1430" s="46"/>
      <c r="F1430" s="46"/>
      <c r="H1430" s="39"/>
      <c r="I1430" s="40"/>
      <c r="J1430" s="39"/>
      <c r="K1430" s="38"/>
      <c r="L1430" s="38"/>
      <c r="M1430" s="38"/>
      <c r="N1430" s="38"/>
    </row>
    <row r="1431" spans="1:14" s="41" customFormat="1" ht="25" customHeight="1">
      <c r="A1431" s="45"/>
      <c r="B1431" s="44"/>
      <c r="C1431" s="45"/>
      <c r="D1431" s="46"/>
      <c r="E1431" s="46"/>
      <c r="F1431" s="46"/>
      <c r="H1431" s="39"/>
      <c r="I1431" s="40"/>
      <c r="J1431" s="39"/>
      <c r="K1431" s="38"/>
      <c r="L1431" s="38"/>
      <c r="M1431" s="38"/>
      <c r="N1431" s="38"/>
    </row>
    <row r="1432" spans="1:14" s="41" customFormat="1" ht="25" customHeight="1">
      <c r="A1432" s="45"/>
      <c r="B1432" s="44"/>
      <c r="C1432" s="45"/>
      <c r="D1432" s="46"/>
      <c r="E1432" s="46"/>
      <c r="F1432" s="46"/>
      <c r="H1432" s="39"/>
      <c r="I1432" s="40"/>
      <c r="J1432" s="39"/>
      <c r="K1432" s="38"/>
      <c r="L1432" s="38"/>
      <c r="M1432" s="38"/>
      <c r="N1432" s="38"/>
    </row>
    <row r="1433" spans="1:14" s="41" customFormat="1" ht="25" customHeight="1">
      <c r="A1433" s="45"/>
      <c r="B1433" s="44"/>
      <c r="C1433" s="45"/>
      <c r="D1433" s="46"/>
      <c r="E1433" s="46"/>
      <c r="F1433" s="46"/>
      <c r="H1433" s="39"/>
      <c r="I1433" s="40"/>
      <c r="J1433" s="39"/>
      <c r="K1433" s="38"/>
      <c r="L1433" s="38"/>
      <c r="M1433" s="38"/>
      <c r="N1433" s="38"/>
    </row>
    <row r="1434" spans="1:14" s="41" customFormat="1" ht="25" customHeight="1">
      <c r="A1434" s="45"/>
      <c r="B1434" s="44"/>
      <c r="C1434" s="45"/>
      <c r="D1434" s="46"/>
      <c r="E1434" s="46"/>
      <c r="F1434" s="46"/>
      <c r="H1434" s="39"/>
      <c r="I1434" s="40"/>
      <c r="J1434" s="39"/>
      <c r="K1434" s="38"/>
      <c r="L1434" s="38"/>
      <c r="M1434" s="38"/>
      <c r="N1434" s="38"/>
    </row>
    <row r="1435" spans="1:14" s="41" customFormat="1" ht="25" customHeight="1">
      <c r="A1435" s="45"/>
      <c r="B1435" s="44"/>
      <c r="C1435" s="45"/>
      <c r="D1435" s="46"/>
      <c r="E1435" s="46"/>
      <c r="F1435" s="46"/>
      <c r="H1435" s="39"/>
      <c r="I1435" s="40"/>
      <c r="J1435" s="39"/>
      <c r="K1435" s="38"/>
      <c r="L1435" s="38"/>
      <c r="M1435" s="38"/>
      <c r="N1435" s="38"/>
    </row>
    <row r="1436" spans="1:14" s="41" customFormat="1" ht="25" customHeight="1">
      <c r="A1436" s="45"/>
      <c r="B1436" s="44"/>
      <c r="C1436" s="45"/>
      <c r="D1436" s="46"/>
      <c r="E1436" s="46"/>
      <c r="F1436" s="46"/>
      <c r="H1436" s="39"/>
      <c r="I1436" s="40"/>
      <c r="J1436" s="39"/>
      <c r="K1436" s="38"/>
      <c r="L1436" s="38"/>
      <c r="M1436" s="38"/>
      <c r="N1436" s="38"/>
    </row>
    <row r="1437" spans="1:14" s="41" customFormat="1" ht="25" customHeight="1">
      <c r="A1437" s="45"/>
      <c r="B1437" s="44"/>
      <c r="C1437" s="45"/>
      <c r="D1437" s="46"/>
      <c r="E1437" s="46"/>
      <c r="F1437" s="46"/>
      <c r="H1437" s="39"/>
      <c r="I1437" s="40"/>
      <c r="J1437" s="39"/>
      <c r="K1437" s="38"/>
      <c r="L1437" s="38"/>
      <c r="M1437" s="38"/>
      <c r="N1437" s="38"/>
    </row>
    <row r="1438" spans="1:14" s="41" customFormat="1" ht="25" customHeight="1">
      <c r="A1438" s="45"/>
      <c r="B1438" s="44"/>
      <c r="C1438" s="45"/>
      <c r="D1438" s="46"/>
      <c r="E1438" s="46"/>
      <c r="F1438" s="46"/>
      <c r="H1438" s="39"/>
      <c r="I1438" s="40"/>
      <c r="J1438" s="39"/>
      <c r="K1438" s="38"/>
      <c r="L1438" s="38"/>
      <c r="M1438" s="38"/>
      <c r="N1438" s="38"/>
    </row>
    <row r="1439" spans="1:14" s="41" customFormat="1" ht="25" customHeight="1">
      <c r="A1439" s="45"/>
      <c r="B1439" s="44"/>
      <c r="C1439" s="45"/>
      <c r="D1439" s="46"/>
      <c r="E1439" s="46"/>
      <c r="F1439" s="46"/>
      <c r="H1439" s="39"/>
      <c r="I1439" s="40"/>
      <c r="J1439" s="39"/>
      <c r="K1439" s="38"/>
      <c r="L1439" s="38"/>
      <c r="M1439" s="38"/>
      <c r="N1439" s="38"/>
    </row>
    <row r="1440" spans="1:14" s="41" customFormat="1" ht="25" customHeight="1">
      <c r="A1440" s="45"/>
      <c r="B1440" s="44"/>
      <c r="C1440" s="45"/>
      <c r="D1440" s="46"/>
      <c r="E1440" s="46"/>
      <c r="F1440" s="46"/>
      <c r="H1440" s="39"/>
      <c r="I1440" s="40"/>
      <c r="J1440" s="39"/>
      <c r="K1440" s="38"/>
      <c r="L1440" s="38"/>
      <c r="M1440" s="38"/>
      <c r="N1440" s="38"/>
    </row>
    <row r="1441" spans="1:14" s="41" customFormat="1" ht="25" customHeight="1">
      <c r="A1441" s="45"/>
      <c r="B1441" s="44"/>
      <c r="C1441" s="45"/>
      <c r="D1441" s="46"/>
      <c r="E1441" s="46"/>
      <c r="F1441" s="46"/>
      <c r="H1441" s="39"/>
      <c r="I1441" s="40"/>
      <c r="J1441" s="39"/>
      <c r="K1441" s="38"/>
      <c r="L1441" s="38"/>
      <c r="M1441" s="38"/>
      <c r="N1441" s="38"/>
    </row>
    <row r="1442" spans="1:14" s="41" customFormat="1" ht="25" customHeight="1">
      <c r="A1442" s="45"/>
      <c r="B1442" s="44"/>
      <c r="C1442" s="45"/>
      <c r="D1442" s="46"/>
      <c r="E1442" s="46"/>
      <c r="F1442" s="46"/>
      <c r="H1442" s="39"/>
      <c r="I1442" s="40"/>
      <c r="J1442" s="39"/>
      <c r="K1442" s="38"/>
      <c r="L1442" s="38"/>
      <c r="M1442" s="38"/>
      <c r="N1442" s="38"/>
    </row>
    <row r="1443" spans="1:14" s="41" customFormat="1" ht="25" customHeight="1">
      <c r="A1443" s="45"/>
      <c r="B1443" s="44"/>
      <c r="C1443" s="45"/>
      <c r="D1443" s="46"/>
      <c r="E1443" s="46"/>
      <c r="F1443" s="46"/>
      <c r="H1443" s="39"/>
      <c r="I1443" s="40"/>
      <c r="J1443" s="39"/>
      <c r="K1443" s="38"/>
      <c r="L1443" s="38"/>
      <c r="M1443" s="38"/>
      <c r="N1443" s="38"/>
    </row>
    <row r="1444" spans="1:14" s="41" customFormat="1" ht="25" customHeight="1">
      <c r="A1444" s="45"/>
      <c r="B1444" s="44"/>
      <c r="C1444" s="45"/>
      <c r="D1444" s="46"/>
      <c r="E1444" s="46"/>
      <c r="F1444" s="46"/>
      <c r="H1444" s="39"/>
      <c r="I1444" s="40"/>
      <c r="J1444" s="39"/>
      <c r="K1444" s="38"/>
      <c r="L1444" s="38"/>
      <c r="M1444" s="38"/>
      <c r="N1444" s="38"/>
    </row>
    <row r="1445" spans="1:14" s="41" customFormat="1" ht="25" customHeight="1">
      <c r="A1445" s="45"/>
      <c r="B1445" s="44"/>
      <c r="C1445" s="45"/>
      <c r="D1445" s="46"/>
      <c r="E1445" s="46"/>
      <c r="F1445" s="46"/>
      <c r="H1445" s="39"/>
      <c r="I1445" s="40"/>
      <c r="J1445" s="39"/>
      <c r="K1445" s="38"/>
      <c r="L1445" s="38"/>
      <c r="M1445" s="38"/>
      <c r="N1445" s="38"/>
    </row>
    <row r="1446" spans="1:14" s="41" customFormat="1" ht="25" customHeight="1">
      <c r="A1446" s="45"/>
      <c r="B1446" s="44"/>
      <c r="C1446" s="45"/>
      <c r="D1446" s="46"/>
      <c r="E1446" s="46"/>
      <c r="F1446" s="46"/>
      <c r="H1446" s="39"/>
      <c r="I1446" s="40"/>
      <c r="J1446" s="39"/>
      <c r="K1446" s="38"/>
      <c r="L1446" s="38"/>
      <c r="M1446" s="38"/>
      <c r="N1446" s="38"/>
    </row>
    <row r="1447" spans="1:14" s="41" customFormat="1" ht="25" customHeight="1">
      <c r="A1447" s="45"/>
      <c r="B1447" s="44"/>
      <c r="C1447" s="45"/>
      <c r="D1447" s="46"/>
      <c r="E1447" s="46"/>
      <c r="F1447" s="46"/>
      <c r="H1447" s="39"/>
      <c r="I1447" s="40"/>
      <c r="J1447" s="39"/>
      <c r="K1447" s="38"/>
      <c r="L1447" s="38"/>
      <c r="M1447" s="38"/>
      <c r="N1447" s="38"/>
    </row>
    <row r="1448" spans="1:14" s="41" customFormat="1" ht="25" customHeight="1">
      <c r="A1448" s="45"/>
      <c r="B1448" s="44"/>
      <c r="C1448" s="45"/>
      <c r="D1448" s="46"/>
      <c r="E1448" s="46"/>
      <c r="F1448" s="46"/>
      <c r="H1448" s="39"/>
      <c r="I1448" s="40"/>
      <c r="J1448" s="39"/>
      <c r="K1448" s="38"/>
      <c r="L1448" s="38"/>
      <c r="M1448" s="38"/>
      <c r="N1448" s="38"/>
    </row>
    <row r="1449" spans="1:14" s="41" customFormat="1" ht="25" customHeight="1">
      <c r="A1449" s="45"/>
      <c r="B1449" s="44"/>
      <c r="C1449" s="45"/>
      <c r="D1449" s="46"/>
      <c r="E1449" s="46"/>
      <c r="F1449" s="46"/>
      <c r="H1449" s="39"/>
      <c r="I1449" s="40"/>
      <c r="J1449" s="39"/>
      <c r="K1449" s="38"/>
      <c r="L1449" s="38"/>
      <c r="M1449" s="38"/>
      <c r="N1449" s="38"/>
    </row>
    <row r="1450" spans="1:14" s="41" customFormat="1" ht="25" customHeight="1">
      <c r="A1450" s="45"/>
      <c r="B1450" s="44"/>
      <c r="C1450" s="45"/>
      <c r="D1450" s="46"/>
      <c r="E1450" s="46"/>
      <c r="F1450" s="46"/>
      <c r="H1450" s="39"/>
      <c r="I1450" s="40"/>
      <c r="J1450" s="39"/>
      <c r="K1450" s="38"/>
      <c r="L1450" s="38"/>
      <c r="M1450" s="38"/>
      <c r="N1450" s="38"/>
    </row>
    <row r="1451" spans="1:14" s="41" customFormat="1" ht="25" customHeight="1">
      <c r="A1451" s="45"/>
      <c r="B1451" s="44"/>
      <c r="C1451" s="45"/>
      <c r="D1451" s="46"/>
      <c r="E1451" s="46"/>
      <c r="F1451" s="46"/>
      <c r="H1451" s="39"/>
      <c r="I1451" s="40"/>
      <c r="J1451" s="39"/>
      <c r="K1451" s="38"/>
      <c r="L1451" s="38"/>
      <c r="M1451" s="38"/>
      <c r="N1451" s="38"/>
    </row>
    <row r="1452" spans="1:14" s="41" customFormat="1" ht="25" customHeight="1">
      <c r="A1452" s="45"/>
      <c r="B1452" s="44"/>
      <c r="C1452" s="45"/>
      <c r="D1452" s="46"/>
      <c r="E1452" s="46"/>
      <c r="F1452" s="46"/>
      <c r="H1452" s="39"/>
      <c r="I1452" s="40"/>
      <c r="J1452" s="39"/>
      <c r="K1452" s="38"/>
      <c r="L1452" s="38"/>
      <c r="M1452" s="38"/>
      <c r="N1452" s="38"/>
    </row>
    <row r="1453" spans="1:14" s="41" customFormat="1" ht="25" customHeight="1">
      <c r="A1453" s="45"/>
      <c r="B1453" s="44"/>
      <c r="C1453" s="45"/>
      <c r="D1453" s="46"/>
      <c r="E1453" s="46"/>
      <c r="F1453" s="46"/>
      <c r="H1453" s="39"/>
      <c r="I1453" s="40"/>
      <c r="J1453" s="39"/>
      <c r="K1453" s="38"/>
      <c r="L1453" s="38"/>
      <c r="M1453" s="38"/>
      <c r="N1453" s="38"/>
    </row>
    <row r="1454" spans="1:14" s="41" customFormat="1" ht="25" customHeight="1">
      <c r="A1454" s="45"/>
      <c r="B1454" s="44"/>
      <c r="C1454" s="45"/>
      <c r="D1454" s="46"/>
      <c r="E1454" s="46"/>
      <c r="F1454" s="46"/>
      <c r="H1454" s="39"/>
      <c r="I1454" s="40"/>
      <c r="J1454" s="39"/>
      <c r="K1454" s="38"/>
      <c r="L1454" s="38"/>
      <c r="M1454" s="38"/>
      <c r="N1454" s="38"/>
    </row>
    <row r="1455" spans="1:14" s="41" customFormat="1" ht="25" customHeight="1">
      <c r="A1455" s="45"/>
      <c r="B1455" s="44"/>
      <c r="C1455" s="45"/>
      <c r="D1455" s="46"/>
      <c r="E1455" s="46"/>
      <c r="F1455" s="46"/>
      <c r="H1455" s="39"/>
      <c r="I1455" s="40"/>
      <c r="J1455" s="39"/>
      <c r="K1455" s="38"/>
      <c r="L1455" s="38"/>
      <c r="M1455" s="38"/>
      <c r="N1455" s="38"/>
    </row>
    <row r="1456" spans="1:14" s="41" customFormat="1" ht="25" customHeight="1">
      <c r="A1456" s="45"/>
      <c r="B1456" s="44"/>
      <c r="C1456" s="45"/>
      <c r="D1456" s="46"/>
      <c r="E1456" s="46"/>
      <c r="F1456" s="46"/>
      <c r="H1456" s="39"/>
      <c r="I1456" s="40"/>
      <c r="J1456" s="39"/>
      <c r="K1456" s="38"/>
      <c r="L1456" s="38"/>
      <c r="M1456" s="38"/>
      <c r="N1456" s="38"/>
    </row>
    <row r="1457" spans="1:14" s="41" customFormat="1" ht="25" customHeight="1">
      <c r="A1457" s="45"/>
      <c r="B1457" s="44"/>
      <c r="C1457" s="45"/>
      <c r="D1457" s="46"/>
      <c r="E1457" s="46"/>
      <c r="F1457" s="46"/>
      <c r="H1457" s="39"/>
      <c r="I1457" s="40"/>
      <c r="J1457" s="39"/>
      <c r="K1457" s="38"/>
      <c r="L1457" s="38"/>
      <c r="M1457" s="38"/>
      <c r="N1457" s="38"/>
    </row>
    <row r="1458" spans="1:14" s="41" customFormat="1" ht="25" customHeight="1">
      <c r="A1458" s="45"/>
      <c r="B1458" s="44"/>
      <c r="C1458" s="45"/>
      <c r="D1458" s="46"/>
      <c r="E1458" s="46"/>
      <c r="F1458" s="46"/>
      <c r="H1458" s="39"/>
      <c r="I1458" s="40"/>
      <c r="J1458" s="39"/>
      <c r="K1458" s="38"/>
      <c r="L1458" s="38"/>
      <c r="M1458" s="38"/>
      <c r="N1458" s="38"/>
    </row>
    <row r="1459" spans="1:14" s="41" customFormat="1" ht="25" customHeight="1">
      <c r="A1459" s="45"/>
      <c r="B1459" s="44"/>
      <c r="C1459" s="45"/>
      <c r="D1459" s="46"/>
      <c r="E1459" s="46"/>
      <c r="F1459" s="46"/>
      <c r="H1459" s="39"/>
      <c r="I1459" s="40"/>
      <c r="J1459" s="39"/>
      <c r="K1459" s="38"/>
      <c r="L1459" s="38"/>
      <c r="M1459" s="38"/>
      <c r="N1459" s="38"/>
    </row>
    <row r="1460" spans="1:14" s="41" customFormat="1" ht="25" customHeight="1">
      <c r="A1460" s="45"/>
      <c r="B1460" s="44"/>
      <c r="C1460" s="45"/>
      <c r="D1460" s="46"/>
      <c r="E1460" s="46"/>
      <c r="F1460" s="46"/>
      <c r="H1460" s="39"/>
      <c r="I1460" s="40"/>
      <c r="J1460" s="39"/>
      <c r="K1460" s="38"/>
      <c r="L1460" s="38"/>
      <c r="M1460" s="38"/>
      <c r="N1460" s="38"/>
    </row>
    <row r="1461" spans="1:14" s="41" customFormat="1" ht="25" customHeight="1">
      <c r="A1461" s="45"/>
      <c r="B1461" s="44"/>
      <c r="C1461" s="45"/>
      <c r="D1461" s="46"/>
      <c r="E1461" s="46"/>
      <c r="F1461" s="46"/>
      <c r="H1461" s="39"/>
      <c r="I1461" s="40"/>
      <c r="J1461" s="39"/>
      <c r="K1461" s="38"/>
      <c r="L1461" s="38"/>
      <c r="M1461" s="38"/>
      <c r="N1461" s="38"/>
    </row>
    <row r="1462" spans="1:14" s="41" customFormat="1" ht="25" customHeight="1">
      <c r="A1462" s="45"/>
      <c r="B1462" s="44"/>
      <c r="C1462" s="45"/>
      <c r="D1462" s="46"/>
      <c r="E1462" s="46"/>
      <c r="F1462" s="46"/>
      <c r="H1462" s="39"/>
      <c r="I1462" s="40"/>
      <c r="J1462" s="39"/>
      <c r="K1462" s="38"/>
      <c r="L1462" s="38"/>
      <c r="M1462" s="38"/>
      <c r="N1462" s="38"/>
    </row>
    <row r="1463" spans="1:14" s="41" customFormat="1" ht="25" customHeight="1">
      <c r="A1463" s="45"/>
      <c r="B1463" s="44"/>
      <c r="C1463" s="45"/>
      <c r="D1463" s="46"/>
      <c r="E1463" s="46"/>
      <c r="F1463" s="46"/>
      <c r="H1463" s="39"/>
      <c r="I1463" s="40"/>
      <c r="J1463" s="39"/>
      <c r="K1463" s="38"/>
      <c r="L1463" s="38"/>
      <c r="M1463" s="38"/>
      <c r="N1463" s="38"/>
    </row>
    <row r="1464" spans="1:14" s="41" customFormat="1" ht="25" customHeight="1">
      <c r="A1464" s="45"/>
      <c r="B1464" s="44"/>
      <c r="C1464" s="45"/>
      <c r="D1464" s="46"/>
      <c r="E1464" s="46"/>
      <c r="F1464" s="46"/>
      <c r="H1464" s="39"/>
      <c r="I1464" s="40"/>
      <c r="J1464" s="39"/>
      <c r="K1464" s="38"/>
      <c r="L1464" s="38"/>
      <c r="M1464" s="38"/>
      <c r="N1464" s="38"/>
    </row>
    <row r="1465" spans="1:14" s="41" customFormat="1" ht="25" customHeight="1">
      <c r="A1465" s="45"/>
      <c r="B1465" s="44"/>
      <c r="C1465" s="45"/>
      <c r="D1465" s="46"/>
      <c r="E1465" s="46"/>
      <c r="F1465" s="46"/>
      <c r="H1465" s="39"/>
      <c r="I1465" s="40"/>
      <c r="J1465" s="39"/>
      <c r="K1465" s="38"/>
      <c r="L1465" s="38"/>
      <c r="M1465" s="38"/>
      <c r="N1465" s="38"/>
    </row>
    <row r="1466" spans="1:14" s="41" customFormat="1" ht="25" customHeight="1">
      <c r="A1466" s="45"/>
      <c r="B1466" s="44"/>
      <c r="C1466" s="45"/>
      <c r="D1466" s="46"/>
      <c r="E1466" s="46"/>
      <c r="F1466" s="46"/>
      <c r="H1466" s="39"/>
      <c r="I1466" s="40"/>
      <c r="J1466" s="39"/>
      <c r="K1466" s="38"/>
      <c r="L1466" s="38"/>
      <c r="M1466" s="38"/>
      <c r="N1466" s="38"/>
    </row>
    <row r="1467" spans="1:14" s="41" customFormat="1" ht="25" customHeight="1">
      <c r="A1467" s="45"/>
      <c r="B1467" s="44"/>
      <c r="C1467" s="45"/>
      <c r="D1467" s="46"/>
      <c r="E1467" s="46"/>
      <c r="F1467" s="46"/>
      <c r="H1467" s="39"/>
      <c r="I1467" s="40"/>
      <c r="J1467" s="39"/>
      <c r="K1467" s="38"/>
      <c r="L1467" s="38"/>
      <c r="M1467" s="38"/>
      <c r="N1467" s="38"/>
    </row>
    <row r="1468" spans="1:14" s="41" customFormat="1" ht="25" customHeight="1">
      <c r="A1468" s="45"/>
      <c r="B1468" s="44"/>
      <c r="C1468" s="45"/>
      <c r="D1468" s="46"/>
      <c r="E1468" s="46"/>
      <c r="F1468" s="46"/>
      <c r="H1468" s="39"/>
      <c r="I1468" s="40"/>
      <c r="J1468" s="39"/>
      <c r="K1468" s="38"/>
      <c r="L1468" s="38"/>
      <c r="M1468" s="38"/>
      <c r="N1468" s="38"/>
    </row>
    <row r="1469" spans="1:14" s="41" customFormat="1" ht="25" customHeight="1">
      <c r="A1469" s="45"/>
      <c r="B1469" s="44"/>
      <c r="C1469" s="45"/>
      <c r="D1469" s="46"/>
      <c r="E1469" s="46"/>
      <c r="F1469" s="46"/>
      <c r="H1469" s="39"/>
      <c r="I1469" s="40"/>
      <c r="J1469" s="39"/>
      <c r="K1469" s="38"/>
      <c r="L1469" s="38"/>
      <c r="M1469" s="38"/>
      <c r="N1469" s="38"/>
    </row>
    <row r="1470" spans="1:14" s="41" customFormat="1" ht="25" customHeight="1">
      <c r="A1470" s="45"/>
      <c r="B1470" s="44"/>
      <c r="C1470" s="45"/>
      <c r="D1470" s="46"/>
      <c r="E1470" s="46"/>
      <c r="F1470" s="46"/>
      <c r="H1470" s="39"/>
      <c r="I1470" s="40"/>
      <c r="J1470" s="39"/>
      <c r="K1470" s="38"/>
      <c r="L1470" s="38"/>
      <c r="M1470" s="38"/>
      <c r="N1470" s="38"/>
    </row>
    <row r="1471" spans="1:14" s="41" customFormat="1" ht="25" customHeight="1">
      <c r="A1471" s="45"/>
      <c r="B1471" s="44"/>
      <c r="C1471" s="45"/>
      <c r="D1471" s="46"/>
      <c r="E1471" s="46"/>
      <c r="F1471" s="46"/>
      <c r="H1471" s="39"/>
      <c r="I1471" s="40"/>
      <c r="J1471" s="39"/>
      <c r="K1471" s="38"/>
      <c r="L1471" s="38"/>
      <c r="M1471" s="38"/>
      <c r="N1471" s="38"/>
    </row>
    <row r="1472" spans="1:14" s="41" customFormat="1" ht="25" customHeight="1">
      <c r="A1472" s="45"/>
      <c r="B1472" s="44"/>
      <c r="C1472" s="45"/>
      <c r="D1472" s="46"/>
      <c r="E1472" s="46"/>
      <c r="F1472" s="46"/>
      <c r="H1472" s="39"/>
      <c r="I1472" s="40"/>
      <c r="J1472" s="39"/>
      <c r="K1472" s="38"/>
      <c r="L1472" s="38"/>
      <c r="M1472" s="38"/>
      <c r="N1472" s="38"/>
    </row>
    <row r="1473" spans="1:14" s="41" customFormat="1" ht="25" customHeight="1">
      <c r="A1473" s="45"/>
      <c r="B1473" s="44"/>
      <c r="C1473" s="45"/>
      <c r="D1473" s="46"/>
      <c r="E1473" s="46"/>
      <c r="F1473" s="46"/>
      <c r="H1473" s="39"/>
      <c r="I1473" s="40"/>
      <c r="J1473" s="39"/>
      <c r="K1473" s="38"/>
      <c r="L1473" s="38"/>
      <c r="M1473" s="38"/>
      <c r="N1473" s="38"/>
    </row>
    <row r="1474" spans="1:14" s="41" customFormat="1" ht="25" customHeight="1">
      <c r="A1474" s="45"/>
      <c r="B1474" s="44"/>
      <c r="C1474" s="45"/>
      <c r="D1474" s="46"/>
      <c r="E1474" s="46"/>
      <c r="F1474" s="46"/>
      <c r="H1474" s="39"/>
      <c r="I1474" s="40"/>
      <c r="J1474" s="39"/>
      <c r="K1474" s="38"/>
      <c r="L1474" s="38"/>
      <c r="M1474" s="38"/>
      <c r="N1474" s="38"/>
    </row>
    <row r="1475" spans="1:14" s="41" customFormat="1" ht="25" customHeight="1">
      <c r="A1475" s="45"/>
      <c r="B1475" s="44"/>
      <c r="C1475" s="45"/>
      <c r="D1475" s="46"/>
      <c r="E1475" s="46"/>
      <c r="F1475" s="46"/>
      <c r="H1475" s="39"/>
      <c r="I1475" s="40"/>
      <c r="J1475" s="39"/>
      <c r="K1475" s="38"/>
      <c r="L1475" s="38"/>
      <c r="M1475" s="38"/>
      <c r="N1475" s="38"/>
    </row>
    <row r="1476" spans="1:14" s="41" customFormat="1" ht="25" customHeight="1">
      <c r="A1476" s="45"/>
      <c r="B1476" s="44"/>
      <c r="C1476" s="45"/>
      <c r="D1476" s="46"/>
      <c r="E1476" s="46"/>
      <c r="F1476" s="46"/>
      <c r="H1476" s="39"/>
      <c r="I1476" s="40"/>
      <c r="J1476" s="39"/>
      <c r="K1476" s="38"/>
      <c r="L1476" s="38"/>
      <c r="M1476" s="38"/>
      <c r="N1476" s="38"/>
    </row>
    <row r="1477" spans="1:14" s="41" customFormat="1" ht="25" customHeight="1">
      <c r="A1477" s="45"/>
      <c r="B1477" s="44"/>
      <c r="C1477" s="45"/>
      <c r="D1477" s="46"/>
      <c r="E1477" s="46"/>
      <c r="F1477" s="46"/>
      <c r="H1477" s="39"/>
      <c r="I1477" s="40"/>
      <c r="J1477" s="39"/>
      <c r="K1477" s="38"/>
      <c r="L1477" s="38"/>
      <c r="M1477" s="38"/>
      <c r="N1477" s="38"/>
    </row>
    <row r="1478" spans="1:14" s="41" customFormat="1" ht="25" customHeight="1">
      <c r="A1478" s="45"/>
      <c r="B1478" s="44"/>
      <c r="C1478" s="45"/>
      <c r="D1478" s="46"/>
      <c r="E1478" s="46"/>
      <c r="F1478" s="46"/>
      <c r="H1478" s="39"/>
      <c r="I1478" s="40"/>
      <c r="J1478" s="39"/>
      <c r="K1478" s="38"/>
      <c r="L1478" s="38"/>
      <c r="M1478" s="38"/>
      <c r="N1478" s="38"/>
    </row>
    <row r="1479" spans="1:14" s="41" customFormat="1" ht="25" customHeight="1">
      <c r="A1479" s="45"/>
      <c r="B1479" s="44"/>
      <c r="C1479" s="45"/>
      <c r="D1479" s="46"/>
      <c r="E1479" s="46"/>
      <c r="F1479" s="46"/>
      <c r="H1479" s="39"/>
      <c r="I1479" s="40"/>
      <c r="J1479" s="39"/>
      <c r="K1479" s="38"/>
      <c r="L1479" s="38"/>
      <c r="M1479" s="38"/>
      <c r="N1479" s="38"/>
    </row>
    <row r="1480" spans="1:14" s="41" customFormat="1" ht="25" customHeight="1">
      <c r="A1480" s="45"/>
      <c r="B1480" s="44"/>
      <c r="C1480" s="45"/>
      <c r="D1480" s="46"/>
      <c r="E1480" s="46"/>
      <c r="F1480" s="46"/>
      <c r="H1480" s="39"/>
      <c r="I1480" s="40"/>
      <c r="J1480" s="39"/>
      <c r="K1480" s="38"/>
      <c r="L1480" s="38"/>
      <c r="M1480" s="38"/>
      <c r="N1480" s="38"/>
    </row>
    <row r="1481" spans="1:14" s="41" customFormat="1" ht="25" customHeight="1">
      <c r="A1481" s="45"/>
      <c r="B1481" s="44"/>
      <c r="C1481" s="45"/>
      <c r="D1481" s="46"/>
      <c r="E1481" s="46"/>
      <c r="F1481" s="46"/>
      <c r="H1481" s="39"/>
      <c r="I1481" s="40"/>
      <c r="J1481" s="39"/>
      <c r="K1481" s="38"/>
      <c r="L1481" s="38"/>
      <c r="M1481" s="38"/>
      <c r="N1481" s="38"/>
    </row>
    <row r="1482" spans="1:14" s="41" customFormat="1" ht="25" customHeight="1">
      <c r="A1482" s="45"/>
      <c r="B1482" s="44"/>
      <c r="C1482" s="45"/>
      <c r="D1482" s="46"/>
      <c r="E1482" s="46"/>
      <c r="F1482" s="46"/>
      <c r="H1482" s="39"/>
      <c r="I1482" s="40"/>
      <c r="J1482" s="39"/>
      <c r="K1482" s="38"/>
      <c r="L1482" s="38"/>
      <c r="M1482" s="38"/>
      <c r="N1482" s="38"/>
    </row>
    <row r="1483" spans="1:14" s="41" customFormat="1" ht="25" customHeight="1">
      <c r="A1483" s="45"/>
      <c r="B1483" s="44"/>
      <c r="C1483" s="45"/>
      <c r="D1483" s="46"/>
      <c r="E1483" s="46"/>
      <c r="F1483" s="46"/>
      <c r="H1483" s="39"/>
      <c r="I1483" s="40"/>
      <c r="J1483" s="39"/>
      <c r="K1483" s="38"/>
      <c r="L1483" s="38"/>
      <c r="M1483" s="38"/>
      <c r="N1483" s="38"/>
    </row>
    <row r="1484" spans="1:14" s="41" customFormat="1" ht="25" customHeight="1">
      <c r="A1484" s="45"/>
      <c r="B1484" s="44"/>
      <c r="C1484" s="45"/>
      <c r="D1484" s="46"/>
      <c r="E1484" s="46"/>
      <c r="F1484" s="46"/>
      <c r="H1484" s="39"/>
      <c r="I1484" s="40"/>
      <c r="J1484" s="39"/>
      <c r="K1484" s="38"/>
      <c r="L1484" s="38"/>
      <c r="M1484" s="38"/>
      <c r="N1484" s="38"/>
    </row>
    <row r="1485" spans="1:14" s="41" customFormat="1" ht="25" customHeight="1">
      <c r="A1485" s="45"/>
      <c r="B1485" s="44"/>
      <c r="C1485" s="45"/>
      <c r="D1485" s="46"/>
      <c r="E1485" s="46"/>
      <c r="F1485" s="46"/>
      <c r="H1485" s="39"/>
      <c r="I1485" s="40"/>
      <c r="J1485" s="39"/>
      <c r="K1485" s="38"/>
      <c r="L1485" s="38"/>
      <c r="M1485" s="38"/>
      <c r="N1485" s="38"/>
    </row>
    <row r="1486" spans="1:14" s="41" customFormat="1" ht="25" customHeight="1">
      <c r="A1486" s="45"/>
      <c r="B1486" s="44"/>
      <c r="C1486" s="45"/>
      <c r="D1486" s="46"/>
      <c r="E1486" s="46"/>
      <c r="F1486" s="46"/>
      <c r="H1486" s="39"/>
      <c r="I1486" s="40"/>
      <c r="J1486" s="39"/>
      <c r="K1486" s="38"/>
      <c r="L1486" s="38"/>
      <c r="M1486" s="38"/>
      <c r="N1486" s="38"/>
    </row>
    <row r="1487" spans="1:14" s="41" customFormat="1" ht="25" customHeight="1">
      <c r="A1487" s="45"/>
      <c r="B1487" s="44"/>
      <c r="C1487" s="45"/>
      <c r="D1487" s="46"/>
      <c r="E1487" s="46"/>
      <c r="F1487" s="46"/>
      <c r="H1487" s="39"/>
      <c r="I1487" s="40"/>
      <c r="J1487" s="39"/>
      <c r="K1487" s="38"/>
      <c r="L1487" s="38"/>
      <c r="M1487" s="38"/>
      <c r="N1487" s="38"/>
    </row>
    <row r="1488" spans="1:14" s="41" customFormat="1" ht="25" customHeight="1">
      <c r="A1488" s="45"/>
      <c r="B1488" s="44"/>
      <c r="C1488" s="45"/>
      <c r="D1488" s="46"/>
      <c r="E1488" s="46"/>
      <c r="F1488" s="46"/>
      <c r="H1488" s="39"/>
      <c r="I1488" s="40"/>
      <c r="J1488" s="39"/>
      <c r="K1488" s="38"/>
      <c r="L1488" s="38"/>
      <c r="M1488" s="38"/>
      <c r="N1488" s="38"/>
    </row>
    <row r="1489" spans="1:14" s="41" customFormat="1" ht="25" customHeight="1">
      <c r="A1489" s="45"/>
      <c r="B1489" s="44"/>
      <c r="C1489" s="45"/>
      <c r="D1489" s="46"/>
      <c r="E1489" s="46"/>
      <c r="F1489" s="46"/>
      <c r="H1489" s="39"/>
      <c r="I1489" s="40"/>
      <c r="J1489" s="39"/>
      <c r="K1489" s="38"/>
      <c r="L1489" s="38"/>
      <c r="M1489" s="38"/>
      <c r="N1489" s="38"/>
    </row>
    <row r="1490" spans="1:14" s="41" customFormat="1" ht="25" customHeight="1">
      <c r="A1490" s="45"/>
      <c r="B1490" s="44"/>
      <c r="C1490" s="45"/>
      <c r="D1490" s="46"/>
      <c r="E1490" s="46"/>
      <c r="F1490" s="46"/>
      <c r="H1490" s="39"/>
      <c r="I1490" s="40"/>
      <c r="J1490" s="39"/>
      <c r="K1490" s="38"/>
      <c r="L1490" s="38"/>
      <c r="M1490" s="38"/>
      <c r="N1490" s="38"/>
    </row>
    <row r="1491" spans="1:14" s="41" customFormat="1" ht="25" customHeight="1">
      <c r="A1491" s="45"/>
      <c r="B1491" s="44"/>
      <c r="C1491" s="45"/>
      <c r="D1491" s="46"/>
      <c r="E1491" s="46"/>
      <c r="F1491" s="46"/>
      <c r="H1491" s="39"/>
      <c r="I1491" s="40"/>
      <c r="J1491" s="39"/>
      <c r="K1491" s="38"/>
      <c r="L1491" s="38"/>
      <c r="M1491" s="38"/>
      <c r="N1491" s="38"/>
    </row>
    <row r="1492" spans="1:14" s="41" customFormat="1" ht="25" customHeight="1">
      <c r="A1492" s="45"/>
      <c r="B1492" s="44"/>
      <c r="C1492" s="45"/>
      <c r="D1492" s="46"/>
      <c r="E1492" s="46"/>
      <c r="F1492" s="46"/>
      <c r="H1492" s="39"/>
      <c r="I1492" s="40"/>
      <c r="J1492" s="39"/>
      <c r="K1492" s="38"/>
      <c r="L1492" s="38"/>
      <c r="M1492" s="38"/>
      <c r="N1492" s="38"/>
    </row>
    <row r="1493" spans="1:14" s="41" customFormat="1" ht="25" customHeight="1">
      <c r="A1493" s="45"/>
      <c r="B1493" s="44"/>
      <c r="C1493" s="45"/>
      <c r="D1493" s="46"/>
      <c r="E1493" s="46"/>
      <c r="F1493" s="46"/>
      <c r="H1493" s="39"/>
      <c r="I1493" s="40"/>
      <c r="J1493" s="39"/>
      <c r="K1493" s="38"/>
      <c r="L1493" s="38"/>
      <c r="M1493" s="38"/>
      <c r="N1493" s="38"/>
    </row>
    <row r="1494" spans="1:14" s="41" customFormat="1" ht="25" customHeight="1">
      <c r="A1494" s="45"/>
      <c r="B1494" s="44"/>
      <c r="C1494" s="45"/>
      <c r="D1494" s="46"/>
      <c r="E1494" s="46"/>
      <c r="F1494" s="46"/>
      <c r="H1494" s="39"/>
      <c r="I1494" s="40"/>
      <c r="J1494" s="39"/>
      <c r="K1494" s="38"/>
      <c r="L1494" s="38"/>
      <c r="M1494" s="38"/>
      <c r="N1494" s="38"/>
    </row>
    <row r="1495" spans="1:14" s="41" customFormat="1" ht="25" customHeight="1">
      <c r="A1495" s="45"/>
      <c r="B1495" s="44"/>
      <c r="C1495" s="45"/>
      <c r="D1495" s="46"/>
      <c r="E1495" s="46"/>
      <c r="F1495" s="46"/>
      <c r="H1495" s="39"/>
      <c r="I1495" s="40"/>
      <c r="J1495" s="39"/>
      <c r="K1495" s="38"/>
      <c r="L1495" s="38"/>
      <c r="M1495" s="38"/>
      <c r="N1495" s="38"/>
    </row>
    <row r="1496" spans="1:14" s="41" customFormat="1" ht="25" customHeight="1">
      <c r="A1496" s="45"/>
      <c r="B1496" s="44"/>
      <c r="C1496" s="45"/>
      <c r="D1496" s="46"/>
      <c r="E1496" s="46"/>
      <c r="F1496" s="46"/>
      <c r="H1496" s="39"/>
      <c r="I1496" s="40"/>
      <c r="J1496" s="39"/>
      <c r="K1496" s="38"/>
      <c r="L1496" s="38"/>
      <c r="M1496" s="38"/>
      <c r="N1496" s="38"/>
    </row>
    <row r="1497" spans="1:14" s="41" customFormat="1" ht="25" customHeight="1">
      <c r="A1497" s="45"/>
      <c r="B1497" s="44"/>
      <c r="C1497" s="45"/>
      <c r="D1497" s="46"/>
      <c r="E1497" s="46"/>
      <c r="F1497" s="46"/>
      <c r="H1497" s="39"/>
      <c r="I1497" s="40"/>
      <c r="J1497" s="39"/>
      <c r="K1497" s="38"/>
      <c r="L1497" s="38"/>
      <c r="M1497" s="38"/>
      <c r="N1497" s="38"/>
    </row>
    <row r="1498" spans="1:14" s="41" customFormat="1" ht="25" customHeight="1">
      <c r="A1498" s="45"/>
      <c r="B1498" s="44"/>
      <c r="C1498" s="45"/>
      <c r="D1498" s="46"/>
      <c r="E1498" s="46"/>
      <c r="F1498" s="46"/>
      <c r="H1498" s="39"/>
      <c r="I1498" s="40"/>
      <c r="J1498" s="39"/>
      <c r="K1498" s="38"/>
      <c r="L1498" s="38"/>
      <c r="M1498" s="38"/>
      <c r="N1498" s="38"/>
    </row>
    <row r="1499" spans="1:14" s="41" customFormat="1" ht="25" customHeight="1">
      <c r="A1499" s="45"/>
      <c r="B1499" s="44"/>
      <c r="C1499" s="45"/>
      <c r="D1499" s="46"/>
      <c r="E1499" s="46"/>
      <c r="F1499" s="46"/>
      <c r="H1499" s="39"/>
      <c r="I1499" s="40"/>
      <c r="J1499" s="39"/>
      <c r="K1499" s="38"/>
      <c r="L1499" s="38"/>
      <c r="M1499" s="38"/>
      <c r="N1499" s="38"/>
    </row>
    <row r="1500" spans="1:14" s="41" customFormat="1" ht="25" customHeight="1">
      <c r="A1500" s="45"/>
      <c r="B1500" s="44"/>
      <c r="C1500" s="45"/>
      <c r="D1500" s="46"/>
      <c r="E1500" s="46"/>
      <c r="F1500" s="46"/>
      <c r="H1500" s="39"/>
      <c r="I1500" s="40"/>
      <c r="J1500" s="39"/>
      <c r="K1500" s="38"/>
      <c r="L1500" s="38"/>
      <c r="M1500" s="38"/>
      <c r="N1500" s="38"/>
    </row>
    <row r="1501" spans="1:14" s="41" customFormat="1" ht="25" customHeight="1">
      <c r="A1501" s="45"/>
      <c r="B1501" s="44"/>
      <c r="C1501" s="45"/>
      <c r="D1501" s="46"/>
      <c r="E1501" s="46"/>
      <c r="F1501" s="46"/>
      <c r="H1501" s="39"/>
      <c r="I1501" s="40"/>
      <c r="J1501" s="39"/>
      <c r="K1501" s="38"/>
      <c r="L1501" s="38"/>
      <c r="M1501" s="38"/>
      <c r="N1501" s="38"/>
    </row>
    <row r="1502" spans="1:14" s="41" customFormat="1" ht="25" customHeight="1">
      <c r="A1502" s="45"/>
      <c r="B1502" s="44"/>
      <c r="C1502" s="45"/>
      <c r="D1502" s="46"/>
      <c r="E1502" s="46"/>
      <c r="F1502" s="46"/>
      <c r="H1502" s="39"/>
      <c r="I1502" s="40"/>
      <c r="J1502" s="39"/>
      <c r="K1502" s="38"/>
      <c r="L1502" s="38"/>
      <c r="M1502" s="38"/>
      <c r="N1502" s="38"/>
    </row>
    <row r="1503" spans="1:14" s="41" customFormat="1" ht="25" customHeight="1">
      <c r="A1503" s="45"/>
      <c r="B1503" s="44"/>
      <c r="C1503" s="45"/>
      <c r="D1503" s="46"/>
      <c r="E1503" s="46"/>
      <c r="F1503" s="46"/>
      <c r="H1503" s="39"/>
      <c r="I1503" s="40"/>
      <c r="J1503" s="39"/>
      <c r="K1503" s="38"/>
      <c r="L1503" s="38"/>
      <c r="M1503" s="38"/>
      <c r="N1503" s="38"/>
    </row>
    <row r="1504" spans="1:14" s="41" customFormat="1" ht="25" customHeight="1">
      <c r="A1504" s="45"/>
      <c r="B1504" s="44"/>
      <c r="C1504" s="45"/>
      <c r="D1504" s="46"/>
      <c r="E1504" s="46"/>
      <c r="F1504" s="46"/>
      <c r="H1504" s="39"/>
      <c r="I1504" s="40"/>
      <c r="J1504" s="39"/>
      <c r="K1504" s="38"/>
      <c r="L1504" s="38"/>
      <c r="M1504" s="38"/>
      <c r="N1504" s="38"/>
    </row>
    <row r="1505" spans="1:14" s="41" customFormat="1" ht="25" customHeight="1">
      <c r="A1505" s="45"/>
      <c r="B1505" s="44"/>
      <c r="C1505" s="45"/>
      <c r="D1505" s="46"/>
      <c r="E1505" s="46"/>
      <c r="F1505" s="46"/>
      <c r="H1505" s="39"/>
      <c r="I1505" s="40"/>
      <c r="J1505" s="39"/>
      <c r="K1505" s="38"/>
      <c r="L1505" s="38"/>
      <c r="M1505" s="38"/>
      <c r="N1505" s="38"/>
    </row>
    <row r="1506" spans="1:14" s="41" customFormat="1" ht="25" customHeight="1">
      <c r="A1506" s="45"/>
      <c r="B1506" s="44"/>
      <c r="C1506" s="45"/>
      <c r="D1506" s="46"/>
      <c r="E1506" s="46"/>
      <c r="F1506" s="46"/>
      <c r="H1506" s="39"/>
      <c r="I1506" s="40"/>
      <c r="J1506" s="39"/>
      <c r="K1506" s="38"/>
      <c r="L1506" s="38"/>
      <c r="M1506" s="38"/>
      <c r="N1506" s="38"/>
    </row>
    <row r="1507" spans="1:14" s="41" customFormat="1" ht="25" customHeight="1">
      <c r="A1507" s="45"/>
      <c r="B1507" s="44"/>
      <c r="C1507" s="45"/>
      <c r="D1507" s="46"/>
      <c r="E1507" s="46"/>
      <c r="F1507" s="46"/>
      <c r="H1507" s="39"/>
      <c r="I1507" s="40"/>
      <c r="J1507" s="39"/>
      <c r="K1507" s="38"/>
      <c r="L1507" s="38"/>
      <c r="M1507" s="38"/>
      <c r="N1507" s="38"/>
    </row>
    <row r="1508" spans="1:14" s="41" customFormat="1" ht="25" customHeight="1">
      <c r="A1508" s="45"/>
      <c r="B1508" s="44"/>
      <c r="C1508" s="45"/>
      <c r="D1508" s="46"/>
      <c r="E1508" s="46"/>
      <c r="F1508" s="46"/>
      <c r="H1508" s="39"/>
      <c r="I1508" s="40"/>
      <c r="J1508" s="39"/>
      <c r="K1508" s="38"/>
      <c r="L1508" s="38"/>
      <c r="M1508" s="38"/>
      <c r="N1508" s="38"/>
    </row>
    <row r="1509" spans="1:14" s="41" customFormat="1" ht="25" customHeight="1">
      <c r="A1509" s="45"/>
      <c r="B1509" s="44"/>
      <c r="C1509" s="45"/>
      <c r="D1509" s="46"/>
      <c r="E1509" s="46"/>
      <c r="F1509" s="46"/>
      <c r="H1509" s="39"/>
      <c r="I1509" s="40"/>
      <c r="J1509" s="39"/>
      <c r="K1509" s="38"/>
      <c r="L1509" s="38"/>
      <c r="M1509" s="38"/>
      <c r="N1509" s="38"/>
    </row>
    <row r="1510" spans="1:14" s="41" customFormat="1" ht="25" customHeight="1">
      <c r="A1510" s="45"/>
      <c r="B1510" s="44"/>
      <c r="C1510" s="45"/>
      <c r="D1510" s="46"/>
      <c r="E1510" s="46"/>
      <c r="F1510" s="46"/>
      <c r="H1510" s="39"/>
      <c r="I1510" s="40"/>
      <c r="J1510" s="39"/>
      <c r="K1510" s="38"/>
      <c r="L1510" s="38"/>
      <c r="M1510" s="38"/>
      <c r="N1510" s="38"/>
    </row>
    <row r="1511" spans="1:14" s="41" customFormat="1" ht="25" customHeight="1">
      <c r="A1511" s="45"/>
      <c r="B1511" s="44"/>
      <c r="C1511" s="45"/>
      <c r="D1511" s="46"/>
      <c r="E1511" s="46"/>
      <c r="F1511" s="46"/>
      <c r="H1511" s="39"/>
      <c r="I1511" s="40"/>
      <c r="J1511" s="39"/>
      <c r="K1511" s="38"/>
      <c r="L1511" s="38"/>
      <c r="M1511" s="38"/>
      <c r="N1511" s="38"/>
    </row>
    <row r="1512" spans="1:14" s="41" customFormat="1" ht="25" customHeight="1">
      <c r="A1512" s="45"/>
      <c r="B1512" s="44"/>
      <c r="C1512" s="45"/>
      <c r="D1512" s="46"/>
      <c r="E1512" s="46"/>
      <c r="F1512" s="46"/>
      <c r="H1512" s="39"/>
      <c r="I1512" s="40"/>
      <c r="J1512" s="39"/>
      <c r="K1512" s="38"/>
      <c r="L1512" s="38"/>
      <c r="M1512" s="38"/>
      <c r="N1512" s="38"/>
    </row>
    <row r="1513" spans="1:14" s="41" customFormat="1" ht="25" customHeight="1">
      <c r="A1513" s="45"/>
      <c r="B1513" s="44"/>
      <c r="C1513" s="45"/>
      <c r="D1513" s="46"/>
      <c r="E1513" s="46"/>
      <c r="F1513" s="46"/>
      <c r="H1513" s="39"/>
      <c r="I1513" s="40"/>
      <c r="J1513" s="39"/>
      <c r="K1513" s="38"/>
      <c r="L1513" s="38"/>
      <c r="M1513" s="38"/>
      <c r="N1513" s="38"/>
    </row>
    <row r="1514" spans="1:14" s="41" customFormat="1" ht="25" customHeight="1">
      <c r="A1514" s="45"/>
      <c r="B1514" s="44"/>
      <c r="C1514" s="45"/>
      <c r="D1514" s="46"/>
      <c r="E1514" s="46"/>
      <c r="F1514" s="46"/>
      <c r="H1514" s="39"/>
      <c r="I1514" s="40"/>
      <c r="J1514" s="39"/>
      <c r="K1514" s="38"/>
      <c r="L1514" s="38"/>
      <c r="M1514" s="38"/>
      <c r="N1514" s="38"/>
    </row>
    <row r="1515" spans="1:14" s="41" customFormat="1" ht="25" customHeight="1">
      <c r="A1515" s="45"/>
      <c r="B1515" s="44"/>
      <c r="C1515" s="45"/>
      <c r="D1515" s="46"/>
      <c r="E1515" s="46"/>
      <c r="F1515" s="46"/>
      <c r="H1515" s="39"/>
      <c r="I1515" s="40"/>
      <c r="J1515" s="39"/>
      <c r="K1515" s="38"/>
      <c r="L1515" s="38"/>
      <c r="M1515" s="38"/>
      <c r="N1515" s="38"/>
    </row>
    <row r="1516" spans="1:14" s="41" customFormat="1" ht="25" customHeight="1">
      <c r="A1516" s="45"/>
      <c r="B1516" s="44"/>
      <c r="C1516" s="45"/>
      <c r="D1516" s="46"/>
      <c r="E1516" s="46"/>
      <c r="F1516" s="46"/>
      <c r="H1516" s="39"/>
      <c r="I1516" s="40"/>
      <c r="J1516" s="39"/>
      <c r="K1516" s="38"/>
      <c r="L1516" s="38"/>
      <c r="M1516" s="38"/>
      <c r="N1516" s="38"/>
    </row>
    <row r="1517" spans="1:14" s="41" customFormat="1" ht="25" customHeight="1">
      <c r="A1517" s="45"/>
      <c r="B1517" s="44"/>
      <c r="C1517" s="45"/>
      <c r="D1517" s="46"/>
      <c r="E1517" s="46"/>
      <c r="F1517" s="46"/>
      <c r="H1517" s="39"/>
      <c r="I1517" s="40"/>
      <c r="J1517" s="39"/>
      <c r="K1517" s="38"/>
      <c r="L1517" s="38"/>
      <c r="M1517" s="38"/>
      <c r="N1517" s="38"/>
    </row>
    <row r="1518" spans="1:14" s="41" customFormat="1" ht="25" customHeight="1">
      <c r="A1518" s="45"/>
      <c r="B1518" s="44"/>
      <c r="C1518" s="45"/>
      <c r="D1518" s="46"/>
      <c r="E1518" s="46"/>
      <c r="F1518" s="46"/>
      <c r="H1518" s="39"/>
      <c r="I1518" s="40"/>
      <c r="J1518" s="39"/>
      <c r="K1518" s="38"/>
      <c r="L1518" s="38"/>
      <c r="M1518" s="38"/>
      <c r="N1518" s="38"/>
    </row>
    <row r="1519" spans="1:14" s="41" customFormat="1" ht="25" customHeight="1">
      <c r="A1519" s="45"/>
      <c r="B1519" s="44"/>
      <c r="C1519" s="45"/>
      <c r="D1519" s="46"/>
      <c r="E1519" s="46"/>
      <c r="F1519" s="46"/>
      <c r="H1519" s="39"/>
      <c r="I1519" s="40"/>
      <c r="J1519" s="39"/>
      <c r="K1519" s="38"/>
      <c r="L1519" s="38"/>
      <c r="M1519" s="38"/>
      <c r="N1519" s="38"/>
    </row>
    <row r="1520" spans="1:14" s="41" customFormat="1" ht="25" customHeight="1">
      <c r="A1520" s="45"/>
      <c r="B1520" s="44"/>
      <c r="C1520" s="45"/>
      <c r="D1520" s="46"/>
      <c r="E1520" s="46"/>
      <c r="F1520" s="46"/>
      <c r="H1520" s="39"/>
      <c r="I1520" s="40"/>
      <c r="J1520" s="39"/>
      <c r="K1520" s="38"/>
      <c r="L1520" s="38"/>
      <c r="M1520" s="38"/>
      <c r="N1520" s="38"/>
    </row>
    <row r="1521" spans="1:14" s="41" customFormat="1" ht="25" customHeight="1">
      <c r="A1521" s="45"/>
      <c r="B1521" s="44"/>
      <c r="C1521" s="45"/>
      <c r="D1521" s="46"/>
      <c r="E1521" s="46"/>
      <c r="F1521" s="46"/>
      <c r="H1521" s="39"/>
      <c r="I1521" s="40"/>
      <c r="J1521" s="39"/>
      <c r="K1521" s="38"/>
      <c r="L1521" s="38"/>
      <c r="M1521" s="38"/>
      <c r="N1521" s="38"/>
    </row>
    <row r="1522" spans="1:14" s="41" customFormat="1" ht="25" customHeight="1">
      <c r="A1522" s="45"/>
      <c r="B1522" s="44"/>
      <c r="C1522" s="45"/>
      <c r="D1522" s="46"/>
      <c r="E1522" s="46"/>
      <c r="F1522" s="46"/>
      <c r="H1522" s="39"/>
      <c r="I1522" s="40"/>
      <c r="J1522" s="39"/>
      <c r="K1522" s="38"/>
      <c r="L1522" s="38"/>
      <c r="M1522" s="38"/>
      <c r="N1522" s="38"/>
    </row>
    <row r="1523" spans="1:14" s="41" customFormat="1" ht="25" customHeight="1">
      <c r="A1523" s="45"/>
      <c r="B1523" s="44"/>
      <c r="C1523" s="45"/>
      <c r="D1523" s="46"/>
      <c r="E1523" s="46"/>
      <c r="F1523" s="46"/>
      <c r="H1523" s="39"/>
      <c r="I1523" s="40"/>
      <c r="J1523" s="39"/>
      <c r="K1523" s="38"/>
      <c r="L1523" s="38"/>
      <c r="M1523" s="38"/>
      <c r="N1523" s="38"/>
    </row>
    <row r="1524" spans="1:14" s="41" customFormat="1" ht="25" customHeight="1">
      <c r="A1524" s="45"/>
      <c r="B1524" s="44"/>
      <c r="C1524" s="45"/>
      <c r="D1524" s="46"/>
      <c r="E1524" s="46"/>
      <c r="F1524" s="46"/>
      <c r="H1524" s="39"/>
      <c r="I1524" s="40"/>
      <c r="J1524" s="39"/>
      <c r="K1524" s="38"/>
      <c r="L1524" s="38"/>
      <c r="M1524" s="38"/>
      <c r="N1524" s="38"/>
    </row>
    <row r="1525" spans="1:14" s="41" customFormat="1" ht="25" customHeight="1">
      <c r="A1525" s="45"/>
      <c r="B1525" s="44"/>
      <c r="C1525" s="45"/>
      <c r="D1525" s="46"/>
      <c r="E1525" s="46"/>
      <c r="F1525" s="46"/>
      <c r="H1525" s="39"/>
      <c r="I1525" s="40"/>
      <c r="J1525" s="39"/>
      <c r="K1525" s="38"/>
      <c r="L1525" s="38"/>
      <c r="M1525" s="38"/>
      <c r="N1525" s="38"/>
    </row>
    <row r="1526" spans="1:14" s="41" customFormat="1" ht="25" customHeight="1">
      <c r="A1526" s="45"/>
      <c r="B1526" s="44"/>
      <c r="C1526" s="45"/>
      <c r="D1526" s="46"/>
      <c r="E1526" s="46"/>
      <c r="F1526" s="46"/>
      <c r="H1526" s="39"/>
      <c r="I1526" s="40"/>
      <c r="J1526" s="39"/>
      <c r="K1526" s="38"/>
      <c r="L1526" s="38"/>
      <c r="M1526" s="38"/>
      <c r="N1526" s="38"/>
    </row>
    <row r="1527" spans="1:14" s="41" customFormat="1" ht="25" customHeight="1">
      <c r="A1527" s="45"/>
      <c r="B1527" s="44"/>
      <c r="C1527" s="45"/>
      <c r="D1527" s="46"/>
      <c r="E1527" s="46"/>
      <c r="F1527" s="46"/>
      <c r="H1527" s="39"/>
      <c r="I1527" s="40"/>
      <c r="J1527" s="39"/>
      <c r="K1527" s="38"/>
      <c r="L1527" s="38"/>
      <c r="M1527" s="38"/>
      <c r="N1527" s="38"/>
    </row>
    <row r="1528" spans="1:14" s="41" customFormat="1" ht="25" customHeight="1">
      <c r="A1528" s="45"/>
      <c r="B1528" s="44"/>
      <c r="C1528" s="45"/>
      <c r="D1528" s="46"/>
      <c r="E1528" s="46"/>
      <c r="F1528" s="46"/>
      <c r="H1528" s="39"/>
      <c r="I1528" s="40"/>
      <c r="J1528" s="39"/>
      <c r="K1528" s="38"/>
      <c r="L1528" s="38"/>
      <c r="M1528" s="38"/>
      <c r="N1528" s="38"/>
    </row>
    <row r="1529" spans="1:14" s="41" customFormat="1" ht="25" customHeight="1">
      <c r="A1529" s="45"/>
      <c r="B1529" s="44"/>
      <c r="C1529" s="45"/>
      <c r="D1529" s="46"/>
      <c r="E1529" s="46"/>
      <c r="F1529" s="46"/>
      <c r="H1529" s="39"/>
      <c r="I1529" s="40"/>
      <c r="J1529" s="39"/>
      <c r="K1529" s="38"/>
      <c r="L1529" s="38"/>
      <c r="M1529" s="38"/>
      <c r="N1529" s="38"/>
    </row>
    <row r="1530" spans="1:14" s="41" customFormat="1" ht="25" customHeight="1">
      <c r="A1530" s="45"/>
      <c r="B1530" s="44"/>
      <c r="C1530" s="45"/>
      <c r="D1530" s="46"/>
      <c r="E1530" s="46"/>
      <c r="F1530" s="46"/>
      <c r="H1530" s="39"/>
      <c r="I1530" s="40"/>
      <c r="J1530" s="39"/>
      <c r="K1530" s="38"/>
      <c r="L1530" s="38"/>
      <c r="M1530" s="38"/>
      <c r="N1530" s="38"/>
    </row>
    <row r="1531" spans="1:14" s="41" customFormat="1" ht="25" customHeight="1">
      <c r="A1531" s="45"/>
      <c r="B1531" s="44"/>
      <c r="C1531" s="45"/>
      <c r="D1531" s="46"/>
      <c r="E1531" s="46"/>
      <c r="F1531" s="46"/>
      <c r="H1531" s="39"/>
      <c r="I1531" s="40"/>
      <c r="J1531" s="39"/>
      <c r="K1531" s="38"/>
      <c r="L1531" s="38"/>
      <c r="M1531" s="38"/>
      <c r="N1531" s="38"/>
    </row>
    <row r="1532" spans="1:14" s="41" customFormat="1" ht="25" customHeight="1">
      <c r="A1532" s="45"/>
      <c r="B1532" s="44"/>
      <c r="C1532" s="45"/>
      <c r="D1532" s="46"/>
      <c r="E1532" s="46"/>
      <c r="F1532" s="46"/>
      <c r="H1532" s="39"/>
      <c r="I1532" s="40"/>
      <c r="J1532" s="39"/>
      <c r="K1532" s="38"/>
      <c r="L1532" s="38"/>
      <c r="M1532" s="38"/>
      <c r="N1532" s="38"/>
    </row>
    <row r="1533" spans="1:14" s="41" customFormat="1" ht="25" customHeight="1">
      <c r="A1533" s="45"/>
      <c r="B1533" s="44"/>
      <c r="C1533" s="45"/>
      <c r="D1533" s="46"/>
      <c r="E1533" s="46"/>
      <c r="F1533" s="46"/>
      <c r="H1533" s="39"/>
      <c r="I1533" s="40"/>
      <c r="J1533" s="39"/>
      <c r="K1533" s="38"/>
      <c r="L1533" s="38"/>
      <c r="M1533" s="38"/>
      <c r="N1533" s="38"/>
    </row>
    <row r="1534" spans="1:14" s="41" customFormat="1" ht="25" customHeight="1">
      <c r="A1534" s="45"/>
      <c r="B1534" s="44"/>
      <c r="C1534" s="45"/>
      <c r="D1534" s="46"/>
      <c r="E1534" s="46"/>
      <c r="F1534" s="46"/>
      <c r="H1534" s="39"/>
      <c r="I1534" s="40"/>
      <c r="J1534" s="39"/>
      <c r="K1534" s="38"/>
      <c r="L1534" s="38"/>
      <c r="M1534" s="38"/>
      <c r="N1534" s="38"/>
    </row>
    <row r="1535" spans="1:14" s="41" customFormat="1" ht="25" customHeight="1">
      <c r="A1535" s="45"/>
      <c r="B1535" s="44"/>
      <c r="C1535" s="45"/>
      <c r="D1535" s="46"/>
      <c r="E1535" s="46"/>
      <c r="F1535" s="46"/>
      <c r="H1535" s="39"/>
      <c r="I1535" s="40"/>
      <c r="J1535" s="39"/>
      <c r="K1535" s="38"/>
      <c r="L1535" s="38"/>
      <c r="M1535" s="38"/>
      <c r="N1535" s="38"/>
    </row>
    <row r="1536" spans="1:14" s="41" customFormat="1" ht="25" customHeight="1">
      <c r="A1536" s="45"/>
      <c r="B1536" s="44"/>
      <c r="C1536" s="45"/>
      <c r="D1536" s="46"/>
      <c r="E1536" s="46"/>
      <c r="F1536" s="46"/>
      <c r="H1536" s="39"/>
      <c r="I1536" s="40"/>
      <c r="J1536" s="39"/>
      <c r="K1536" s="38"/>
      <c r="L1536" s="38"/>
      <c r="M1536" s="38"/>
      <c r="N1536" s="38"/>
    </row>
    <row r="1537" spans="1:14" s="41" customFormat="1" ht="25" customHeight="1">
      <c r="A1537" s="45"/>
      <c r="B1537" s="44"/>
      <c r="C1537" s="45"/>
      <c r="D1537" s="46"/>
      <c r="E1537" s="46"/>
      <c r="F1537" s="46"/>
      <c r="H1537" s="39"/>
      <c r="I1537" s="40"/>
      <c r="J1537" s="39"/>
      <c r="K1537" s="38"/>
      <c r="L1537" s="38"/>
      <c r="M1537" s="38"/>
      <c r="N1537" s="38"/>
    </row>
    <row r="1538" spans="1:14" s="41" customFormat="1" ht="25" customHeight="1">
      <c r="A1538" s="45"/>
      <c r="B1538" s="44"/>
      <c r="C1538" s="45"/>
      <c r="D1538" s="46"/>
      <c r="E1538" s="46"/>
      <c r="F1538" s="46"/>
      <c r="H1538" s="39"/>
      <c r="I1538" s="40"/>
      <c r="J1538" s="39"/>
      <c r="K1538" s="38"/>
      <c r="L1538" s="38"/>
      <c r="M1538" s="38"/>
      <c r="N1538" s="38"/>
    </row>
    <row r="1539" spans="1:14" s="41" customFormat="1" ht="25" customHeight="1">
      <c r="A1539" s="45"/>
      <c r="B1539" s="44"/>
      <c r="C1539" s="45"/>
      <c r="D1539" s="46"/>
      <c r="E1539" s="46"/>
      <c r="F1539" s="46"/>
      <c r="H1539" s="39"/>
      <c r="I1539" s="40"/>
      <c r="J1539" s="39"/>
      <c r="K1539" s="38"/>
      <c r="L1539" s="38"/>
      <c r="M1539" s="38"/>
      <c r="N1539" s="38"/>
    </row>
    <row r="1540" spans="1:14" s="41" customFormat="1" ht="25" customHeight="1">
      <c r="A1540" s="45"/>
      <c r="B1540" s="44"/>
      <c r="C1540" s="45"/>
      <c r="D1540" s="46"/>
      <c r="E1540" s="46"/>
      <c r="F1540" s="46"/>
      <c r="H1540" s="39"/>
      <c r="I1540" s="40"/>
      <c r="J1540" s="39"/>
      <c r="K1540" s="38"/>
      <c r="L1540" s="38"/>
      <c r="M1540" s="38"/>
      <c r="N1540" s="38"/>
    </row>
    <row r="1541" spans="1:14" s="41" customFormat="1" ht="25" customHeight="1">
      <c r="A1541" s="45"/>
      <c r="B1541" s="44"/>
      <c r="C1541" s="45"/>
      <c r="D1541" s="46"/>
      <c r="E1541" s="46"/>
      <c r="F1541" s="46"/>
      <c r="H1541" s="39"/>
      <c r="I1541" s="40"/>
      <c r="J1541" s="39"/>
      <c r="K1541" s="38"/>
      <c r="L1541" s="38"/>
      <c r="M1541" s="38"/>
      <c r="N1541" s="38"/>
    </row>
    <row r="1542" spans="1:14" s="41" customFormat="1" ht="25" customHeight="1">
      <c r="A1542" s="45"/>
      <c r="B1542" s="44"/>
      <c r="C1542" s="45"/>
      <c r="D1542" s="46"/>
      <c r="E1542" s="46"/>
      <c r="F1542" s="46"/>
      <c r="H1542" s="39"/>
      <c r="I1542" s="40"/>
      <c r="J1542" s="39"/>
      <c r="K1542" s="38"/>
      <c r="L1542" s="38"/>
      <c r="M1542" s="38"/>
      <c r="N1542" s="38"/>
    </row>
    <row r="1543" spans="1:14" s="41" customFormat="1" ht="25" customHeight="1">
      <c r="A1543" s="45"/>
      <c r="B1543" s="44"/>
      <c r="C1543" s="45"/>
      <c r="D1543" s="46"/>
      <c r="E1543" s="46"/>
      <c r="F1543" s="46"/>
      <c r="H1543" s="39"/>
      <c r="I1543" s="40"/>
      <c r="J1543" s="39"/>
      <c r="K1543" s="38"/>
      <c r="L1543" s="38"/>
      <c r="M1543" s="38"/>
      <c r="N1543" s="38"/>
    </row>
    <row r="1544" spans="1:14" s="41" customFormat="1" ht="25" customHeight="1">
      <c r="A1544" s="45"/>
      <c r="B1544" s="44"/>
      <c r="C1544" s="45"/>
      <c r="D1544" s="46"/>
      <c r="E1544" s="46"/>
      <c r="F1544" s="46"/>
      <c r="H1544" s="39"/>
      <c r="I1544" s="40"/>
      <c r="J1544" s="39"/>
      <c r="K1544" s="38"/>
      <c r="L1544" s="38"/>
      <c r="M1544" s="38"/>
      <c r="N1544" s="38"/>
    </row>
    <row r="1545" spans="1:14" s="41" customFormat="1" ht="25" customHeight="1">
      <c r="A1545" s="45"/>
      <c r="B1545" s="44"/>
      <c r="C1545" s="45"/>
      <c r="D1545" s="46"/>
      <c r="E1545" s="46"/>
      <c r="F1545" s="46"/>
      <c r="H1545" s="39"/>
      <c r="I1545" s="40"/>
      <c r="J1545" s="39"/>
      <c r="K1545" s="38"/>
      <c r="L1545" s="38"/>
      <c r="M1545" s="38"/>
      <c r="N1545" s="38"/>
    </row>
    <row r="1546" spans="1:14" s="41" customFormat="1" ht="25" customHeight="1">
      <c r="A1546" s="45"/>
      <c r="B1546" s="44"/>
      <c r="C1546" s="45"/>
      <c r="D1546" s="46"/>
      <c r="E1546" s="46"/>
      <c r="F1546" s="46"/>
      <c r="H1546" s="39"/>
      <c r="I1546" s="40"/>
      <c r="J1546" s="39"/>
      <c r="K1546" s="38"/>
      <c r="L1546" s="38"/>
      <c r="M1546" s="38"/>
      <c r="N1546" s="38"/>
    </row>
    <row r="1547" spans="1:14" s="41" customFormat="1" ht="25" customHeight="1">
      <c r="A1547" s="45"/>
      <c r="B1547" s="44"/>
      <c r="C1547" s="45"/>
      <c r="D1547" s="46"/>
      <c r="E1547" s="46"/>
      <c r="F1547" s="46"/>
      <c r="H1547" s="39"/>
      <c r="I1547" s="40"/>
      <c r="J1547" s="39"/>
      <c r="K1547" s="38"/>
      <c r="L1547" s="38"/>
      <c r="M1547" s="38"/>
      <c r="N1547" s="38"/>
    </row>
    <row r="1548" spans="1:14" s="41" customFormat="1" ht="25" customHeight="1">
      <c r="A1548" s="45"/>
      <c r="B1548" s="44"/>
      <c r="C1548" s="45"/>
      <c r="D1548" s="46"/>
      <c r="E1548" s="46"/>
      <c r="F1548" s="46"/>
      <c r="H1548" s="39"/>
      <c r="I1548" s="40"/>
      <c r="J1548" s="39"/>
      <c r="K1548" s="38"/>
      <c r="L1548" s="38"/>
      <c r="M1548" s="38"/>
      <c r="N1548" s="38"/>
    </row>
    <row r="1549" spans="1:14" s="41" customFormat="1" ht="25" customHeight="1">
      <c r="A1549" s="45"/>
      <c r="B1549" s="44"/>
      <c r="C1549" s="45"/>
      <c r="D1549" s="46"/>
      <c r="E1549" s="46"/>
      <c r="F1549" s="46"/>
      <c r="H1549" s="39"/>
      <c r="I1549" s="40"/>
      <c r="J1549" s="39"/>
      <c r="K1549" s="38"/>
      <c r="L1549" s="38"/>
      <c r="M1549" s="38"/>
      <c r="N1549" s="38"/>
    </row>
    <row r="1550" spans="1:14" s="41" customFormat="1" ht="25" customHeight="1">
      <c r="A1550" s="45"/>
      <c r="B1550" s="44"/>
      <c r="C1550" s="45"/>
      <c r="D1550" s="46"/>
      <c r="E1550" s="46"/>
      <c r="F1550" s="46"/>
      <c r="H1550" s="39"/>
      <c r="I1550" s="40"/>
      <c r="J1550" s="39"/>
      <c r="K1550" s="38"/>
      <c r="L1550" s="38"/>
      <c r="M1550" s="38"/>
      <c r="N1550" s="38"/>
    </row>
    <row r="1551" spans="1:14" s="41" customFormat="1" ht="25" customHeight="1">
      <c r="A1551" s="45"/>
      <c r="B1551" s="44"/>
      <c r="C1551" s="45"/>
      <c r="D1551" s="46"/>
      <c r="E1551" s="46"/>
      <c r="F1551" s="46"/>
      <c r="H1551" s="39"/>
      <c r="I1551" s="40"/>
      <c r="J1551" s="39"/>
      <c r="K1551" s="38"/>
      <c r="L1551" s="38"/>
      <c r="M1551" s="38"/>
      <c r="N1551" s="38"/>
    </row>
    <row r="1552" spans="1:14" s="41" customFormat="1" ht="25" customHeight="1">
      <c r="A1552" s="45"/>
      <c r="B1552" s="44"/>
      <c r="C1552" s="45"/>
      <c r="D1552" s="46"/>
      <c r="E1552" s="46"/>
      <c r="F1552" s="46"/>
      <c r="H1552" s="39"/>
      <c r="I1552" s="40"/>
      <c r="J1552" s="39"/>
      <c r="K1552" s="38"/>
      <c r="L1552" s="38"/>
      <c r="M1552" s="38"/>
      <c r="N1552" s="38"/>
    </row>
    <row r="1553" spans="1:14" s="41" customFormat="1" ht="25" customHeight="1">
      <c r="A1553" s="45"/>
      <c r="B1553" s="44"/>
      <c r="C1553" s="45"/>
      <c r="D1553" s="46"/>
      <c r="E1553" s="46"/>
      <c r="F1553" s="46"/>
      <c r="H1553" s="39"/>
      <c r="I1553" s="40"/>
      <c r="J1553" s="39"/>
      <c r="K1553" s="38"/>
      <c r="L1553" s="38"/>
      <c r="M1553" s="38"/>
      <c r="N1553" s="38"/>
    </row>
    <row r="1554" spans="1:14" s="41" customFormat="1" ht="25" customHeight="1">
      <c r="A1554" s="45"/>
      <c r="B1554" s="44"/>
      <c r="C1554" s="45"/>
      <c r="D1554" s="46"/>
      <c r="E1554" s="46"/>
      <c r="F1554" s="46"/>
      <c r="H1554" s="39"/>
      <c r="I1554" s="40"/>
      <c r="J1554" s="39"/>
      <c r="K1554" s="38"/>
      <c r="L1554" s="38"/>
      <c r="M1554" s="38"/>
      <c r="N1554" s="38"/>
    </row>
    <row r="1555" spans="1:14" s="41" customFormat="1" ht="25" customHeight="1">
      <c r="A1555" s="45"/>
      <c r="B1555" s="44"/>
      <c r="C1555" s="45"/>
      <c r="D1555" s="46"/>
      <c r="E1555" s="46"/>
      <c r="F1555" s="46"/>
      <c r="H1555" s="39"/>
      <c r="I1555" s="40"/>
      <c r="J1555" s="39"/>
      <c r="K1555" s="38"/>
      <c r="L1555" s="38"/>
      <c r="M1555" s="38"/>
      <c r="N1555" s="38"/>
    </row>
    <row r="1556" spans="1:14" s="41" customFormat="1" ht="25" customHeight="1">
      <c r="A1556" s="45"/>
      <c r="B1556" s="44"/>
      <c r="C1556" s="45"/>
      <c r="D1556" s="46"/>
      <c r="E1556" s="46"/>
      <c r="F1556" s="46"/>
      <c r="H1556" s="39"/>
      <c r="I1556" s="40"/>
      <c r="J1556" s="39"/>
      <c r="K1556" s="38"/>
      <c r="L1556" s="38"/>
      <c r="M1556" s="38"/>
      <c r="N1556" s="38"/>
    </row>
    <row r="1557" spans="1:14" s="41" customFormat="1" ht="25" customHeight="1">
      <c r="A1557" s="45"/>
      <c r="B1557" s="44"/>
      <c r="C1557" s="45"/>
      <c r="D1557" s="46"/>
      <c r="E1557" s="46"/>
      <c r="F1557" s="46"/>
      <c r="H1557" s="39"/>
      <c r="I1557" s="40"/>
      <c r="J1557" s="39"/>
      <c r="K1557" s="38"/>
      <c r="L1557" s="38"/>
      <c r="M1557" s="38"/>
      <c r="N1557" s="38"/>
    </row>
    <row r="1558" spans="1:14" s="41" customFormat="1" ht="25" customHeight="1">
      <c r="A1558" s="45"/>
      <c r="B1558" s="44"/>
      <c r="C1558" s="45"/>
      <c r="D1558" s="46"/>
      <c r="E1558" s="46"/>
      <c r="F1558" s="46"/>
      <c r="H1558" s="39"/>
      <c r="I1558" s="40"/>
      <c r="J1558" s="39"/>
      <c r="K1558" s="38"/>
      <c r="L1558" s="38"/>
      <c r="M1558" s="38"/>
      <c r="N1558" s="38"/>
    </row>
    <row r="1559" spans="1:14" s="41" customFormat="1" ht="25" customHeight="1">
      <c r="A1559" s="45"/>
      <c r="B1559" s="44"/>
      <c r="C1559" s="45"/>
      <c r="D1559" s="46"/>
      <c r="E1559" s="46"/>
      <c r="F1559" s="46"/>
      <c r="H1559" s="39"/>
      <c r="I1559" s="40"/>
      <c r="J1559" s="39"/>
      <c r="K1559" s="38"/>
      <c r="L1559" s="38"/>
      <c r="M1559" s="38"/>
      <c r="N1559" s="38"/>
    </row>
    <row r="1560" spans="1:14" s="41" customFormat="1" ht="25" customHeight="1">
      <c r="A1560" s="45"/>
      <c r="B1560" s="44"/>
      <c r="C1560" s="45"/>
      <c r="D1560" s="46"/>
      <c r="E1560" s="46"/>
      <c r="F1560" s="46"/>
      <c r="H1560" s="39"/>
      <c r="I1560" s="40"/>
      <c r="J1560" s="39"/>
      <c r="K1560" s="38"/>
      <c r="L1560" s="38"/>
      <c r="M1560" s="38"/>
      <c r="N1560" s="38"/>
    </row>
    <row r="1561" spans="1:14" s="41" customFormat="1" ht="25" customHeight="1">
      <c r="A1561" s="45"/>
      <c r="B1561" s="44"/>
      <c r="C1561" s="45"/>
      <c r="D1561" s="46"/>
      <c r="E1561" s="46"/>
      <c r="F1561" s="46"/>
      <c r="H1561" s="39"/>
      <c r="I1561" s="40"/>
      <c r="J1561" s="39"/>
      <c r="K1561" s="38"/>
      <c r="L1561" s="38"/>
      <c r="M1561" s="38"/>
      <c r="N1561" s="38"/>
    </row>
    <row r="1562" spans="1:14" s="41" customFormat="1" ht="25" customHeight="1">
      <c r="A1562" s="45"/>
      <c r="B1562" s="44"/>
      <c r="C1562" s="45"/>
      <c r="D1562" s="46"/>
      <c r="E1562" s="46"/>
      <c r="F1562" s="46"/>
      <c r="H1562" s="39"/>
      <c r="I1562" s="40"/>
      <c r="J1562" s="39"/>
      <c r="K1562" s="38"/>
      <c r="L1562" s="38"/>
      <c r="M1562" s="38"/>
      <c r="N1562" s="38"/>
    </row>
    <row r="1563" spans="1:14" s="41" customFormat="1" ht="25" customHeight="1">
      <c r="A1563" s="45"/>
      <c r="B1563" s="44"/>
      <c r="C1563" s="45"/>
      <c r="D1563" s="46"/>
      <c r="E1563" s="46"/>
      <c r="F1563" s="46"/>
      <c r="H1563" s="39"/>
      <c r="I1563" s="40"/>
      <c r="J1563" s="39"/>
      <c r="K1563" s="38"/>
      <c r="L1563" s="38"/>
      <c r="M1563" s="38"/>
      <c r="N1563" s="38"/>
    </row>
    <row r="1564" spans="1:14" s="41" customFormat="1" ht="25" customHeight="1">
      <c r="A1564" s="45"/>
      <c r="B1564" s="44"/>
      <c r="C1564" s="45"/>
      <c r="D1564" s="46"/>
      <c r="E1564" s="46"/>
      <c r="F1564" s="46"/>
      <c r="H1564" s="39"/>
      <c r="I1564" s="40"/>
      <c r="J1564" s="39"/>
      <c r="K1564" s="38"/>
      <c r="L1564" s="38"/>
      <c r="M1564" s="38"/>
      <c r="N1564" s="38"/>
    </row>
    <row r="1565" spans="1:14" s="41" customFormat="1" ht="25" customHeight="1">
      <c r="A1565" s="45"/>
      <c r="B1565" s="44"/>
      <c r="C1565" s="45"/>
      <c r="D1565" s="46"/>
      <c r="E1565" s="46"/>
      <c r="F1565" s="46"/>
      <c r="H1565" s="39"/>
      <c r="I1565" s="40"/>
      <c r="J1565" s="39"/>
      <c r="K1565" s="38"/>
      <c r="L1565" s="38"/>
      <c r="M1565" s="38"/>
      <c r="N1565" s="38"/>
    </row>
    <row r="1566" spans="1:14" s="41" customFormat="1" ht="25" customHeight="1">
      <c r="A1566" s="45"/>
      <c r="B1566" s="44"/>
      <c r="C1566" s="45"/>
      <c r="D1566" s="46"/>
      <c r="E1566" s="46"/>
      <c r="F1566" s="46"/>
      <c r="H1566" s="39"/>
      <c r="I1566" s="40"/>
      <c r="J1566" s="39"/>
      <c r="K1566" s="38"/>
      <c r="L1566" s="38"/>
      <c r="M1566" s="38"/>
      <c r="N1566" s="38"/>
    </row>
    <row r="1567" spans="1:14" s="41" customFormat="1" ht="25" customHeight="1">
      <c r="A1567" s="45"/>
      <c r="B1567" s="44"/>
      <c r="C1567" s="45"/>
      <c r="D1567" s="46"/>
      <c r="E1567" s="46"/>
      <c r="F1567" s="46"/>
      <c r="H1567" s="39"/>
      <c r="I1567" s="40"/>
      <c r="J1567" s="39"/>
      <c r="K1567" s="38"/>
      <c r="L1567" s="38"/>
      <c r="M1567" s="38"/>
      <c r="N1567" s="38"/>
    </row>
    <row r="1568" spans="1:14" s="41" customFormat="1" ht="25" customHeight="1">
      <c r="A1568" s="45"/>
      <c r="B1568" s="44"/>
      <c r="C1568" s="45"/>
      <c r="D1568" s="46"/>
      <c r="E1568" s="46"/>
      <c r="F1568" s="46"/>
      <c r="H1568" s="39"/>
      <c r="I1568" s="40"/>
      <c r="J1568" s="39"/>
      <c r="K1568" s="38"/>
      <c r="L1568" s="38"/>
      <c r="M1568" s="38"/>
      <c r="N1568" s="38"/>
    </row>
    <row r="1569" spans="1:14" s="41" customFormat="1" ht="25" customHeight="1">
      <c r="A1569" s="45"/>
      <c r="B1569" s="44"/>
      <c r="C1569" s="45"/>
      <c r="D1569" s="46"/>
      <c r="E1569" s="46"/>
      <c r="F1569" s="46"/>
      <c r="H1569" s="39"/>
      <c r="I1569" s="40"/>
      <c r="J1569" s="39"/>
      <c r="K1569" s="38"/>
      <c r="L1569" s="38"/>
      <c r="M1569" s="38"/>
      <c r="N1569" s="38"/>
    </row>
    <row r="1570" spans="1:14" s="41" customFormat="1" ht="25" customHeight="1">
      <c r="A1570" s="45"/>
      <c r="B1570" s="44"/>
      <c r="C1570" s="45"/>
      <c r="D1570" s="46"/>
      <c r="E1570" s="46"/>
      <c r="F1570" s="46"/>
      <c r="H1570" s="39"/>
      <c r="I1570" s="40"/>
      <c r="J1570" s="39"/>
      <c r="K1570" s="38"/>
      <c r="L1570" s="38"/>
      <c r="M1570" s="38"/>
      <c r="N1570" s="38"/>
    </row>
    <row r="1571" spans="1:14" s="41" customFormat="1" ht="25" customHeight="1">
      <c r="A1571" s="45"/>
      <c r="B1571" s="44"/>
      <c r="C1571" s="45"/>
      <c r="D1571" s="46"/>
      <c r="E1571" s="46"/>
      <c r="F1571" s="46"/>
      <c r="H1571" s="39"/>
      <c r="I1571" s="40"/>
      <c r="J1571" s="39"/>
      <c r="K1571" s="38"/>
      <c r="L1571" s="38"/>
      <c r="M1571" s="38"/>
      <c r="N1571" s="38"/>
    </row>
    <row r="1572" spans="1:14" s="41" customFormat="1" ht="25" customHeight="1">
      <c r="A1572" s="45"/>
      <c r="B1572" s="44"/>
      <c r="C1572" s="45"/>
      <c r="D1572" s="46"/>
      <c r="E1572" s="46"/>
      <c r="F1572" s="46"/>
      <c r="H1572" s="39"/>
      <c r="I1572" s="40"/>
      <c r="J1572" s="39"/>
      <c r="K1572" s="38"/>
      <c r="L1572" s="38"/>
      <c r="M1572" s="38"/>
      <c r="N1572" s="38"/>
    </row>
    <row r="1573" spans="1:14" s="41" customFormat="1" ht="25" customHeight="1">
      <c r="A1573" s="45"/>
      <c r="B1573" s="44"/>
      <c r="C1573" s="45"/>
      <c r="D1573" s="46"/>
      <c r="E1573" s="46"/>
      <c r="F1573" s="46"/>
      <c r="H1573" s="39"/>
      <c r="I1573" s="40"/>
      <c r="J1573" s="39"/>
      <c r="K1573" s="38"/>
      <c r="L1573" s="38"/>
      <c r="M1573" s="38"/>
      <c r="N1573" s="38"/>
    </row>
    <row r="1574" spans="1:14" s="41" customFormat="1" ht="25" customHeight="1">
      <c r="A1574" s="45"/>
      <c r="B1574" s="44"/>
      <c r="C1574" s="45"/>
      <c r="D1574" s="46"/>
      <c r="E1574" s="46"/>
      <c r="F1574" s="46"/>
      <c r="H1574" s="39"/>
      <c r="I1574" s="40"/>
      <c r="J1574" s="39"/>
      <c r="K1574" s="38"/>
      <c r="L1574" s="38"/>
      <c r="M1574" s="38"/>
      <c r="N1574" s="38"/>
    </row>
    <row r="1575" spans="1:14" s="41" customFormat="1" ht="25" customHeight="1">
      <c r="A1575" s="45"/>
      <c r="B1575" s="44"/>
      <c r="C1575" s="45"/>
      <c r="D1575" s="46"/>
      <c r="E1575" s="46"/>
      <c r="F1575" s="46"/>
      <c r="H1575" s="39"/>
      <c r="I1575" s="40"/>
      <c r="J1575" s="39"/>
      <c r="K1575" s="38"/>
      <c r="L1575" s="38"/>
      <c r="M1575" s="38"/>
      <c r="N1575" s="38"/>
    </row>
    <row r="1576" spans="1:14" s="41" customFormat="1" ht="25" customHeight="1">
      <c r="A1576" s="45"/>
      <c r="B1576" s="44"/>
      <c r="C1576" s="45"/>
      <c r="D1576" s="46"/>
      <c r="E1576" s="46"/>
      <c r="F1576" s="46"/>
      <c r="H1576" s="39"/>
      <c r="I1576" s="40"/>
      <c r="J1576" s="39"/>
      <c r="K1576" s="38"/>
      <c r="L1576" s="38"/>
      <c r="M1576" s="38"/>
      <c r="N1576" s="38"/>
    </row>
    <row r="1577" spans="1:14" s="41" customFormat="1" ht="25" customHeight="1">
      <c r="A1577" s="45"/>
      <c r="B1577" s="44"/>
      <c r="C1577" s="45"/>
      <c r="D1577" s="46"/>
      <c r="E1577" s="46"/>
      <c r="F1577" s="46"/>
      <c r="H1577" s="39"/>
      <c r="I1577" s="40"/>
      <c r="J1577" s="39"/>
      <c r="K1577" s="38"/>
      <c r="L1577" s="38"/>
      <c r="M1577" s="38"/>
      <c r="N1577" s="38"/>
    </row>
    <row r="1578" spans="1:14" s="41" customFormat="1" ht="25" customHeight="1">
      <c r="A1578" s="45"/>
      <c r="B1578" s="44"/>
      <c r="C1578" s="45"/>
      <c r="D1578" s="46"/>
      <c r="E1578" s="46"/>
      <c r="F1578" s="46"/>
      <c r="H1578" s="39"/>
      <c r="I1578" s="40"/>
      <c r="J1578" s="39"/>
      <c r="K1578" s="38"/>
      <c r="L1578" s="38"/>
      <c r="M1578" s="38"/>
      <c r="N1578" s="38"/>
    </row>
    <row r="1579" spans="1:14" s="41" customFormat="1" ht="25" customHeight="1">
      <c r="A1579" s="45"/>
      <c r="B1579" s="44"/>
      <c r="C1579" s="45"/>
      <c r="D1579" s="46"/>
      <c r="E1579" s="46"/>
      <c r="F1579" s="46"/>
      <c r="H1579" s="39"/>
      <c r="I1579" s="40"/>
      <c r="J1579" s="39"/>
      <c r="K1579" s="38"/>
      <c r="L1579" s="38"/>
      <c r="M1579" s="38"/>
      <c r="N1579" s="38"/>
    </row>
    <row r="1580" spans="1:14" s="41" customFormat="1" ht="25" customHeight="1">
      <c r="A1580" s="45"/>
      <c r="B1580" s="44"/>
      <c r="C1580" s="45"/>
      <c r="D1580" s="46"/>
      <c r="E1580" s="46"/>
      <c r="F1580" s="46"/>
      <c r="H1580" s="39"/>
      <c r="I1580" s="40"/>
      <c r="J1580" s="39"/>
      <c r="K1580" s="38"/>
      <c r="L1580" s="38"/>
      <c r="M1580" s="38"/>
      <c r="N1580" s="38"/>
    </row>
    <row r="1581" spans="1:14" s="41" customFormat="1" ht="25" customHeight="1">
      <c r="A1581" s="45"/>
      <c r="B1581" s="44"/>
      <c r="C1581" s="45"/>
      <c r="D1581" s="46"/>
      <c r="E1581" s="46"/>
      <c r="F1581" s="46"/>
      <c r="H1581" s="39"/>
      <c r="I1581" s="40"/>
      <c r="J1581" s="39"/>
      <c r="K1581" s="38"/>
      <c r="L1581" s="38"/>
      <c r="M1581" s="38"/>
      <c r="N1581" s="38"/>
    </row>
    <row r="1582" spans="1:14" s="41" customFormat="1" ht="25" customHeight="1">
      <c r="A1582" s="45"/>
      <c r="B1582" s="44"/>
      <c r="C1582" s="45"/>
      <c r="D1582" s="46"/>
      <c r="E1582" s="46"/>
      <c r="F1582" s="46"/>
      <c r="H1582" s="39"/>
      <c r="I1582" s="40"/>
      <c r="J1582" s="39"/>
      <c r="K1582" s="38"/>
      <c r="L1582" s="38"/>
      <c r="M1582" s="38"/>
      <c r="N1582" s="38"/>
    </row>
    <row r="1583" spans="1:14" s="41" customFormat="1" ht="25" customHeight="1">
      <c r="A1583" s="45"/>
      <c r="B1583" s="44"/>
      <c r="C1583" s="45"/>
      <c r="D1583" s="46"/>
      <c r="E1583" s="46"/>
      <c r="F1583" s="46"/>
      <c r="H1583" s="39"/>
      <c r="I1583" s="40"/>
      <c r="J1583" s="39"/>
      <c r="K1583" s="38"/>
      <c r="L1583" s="38"/>
      <c r="M1583" s="38"/>
      <c r="N1583" s="38"/>
    </row>
    <row r="1584" spans="1:14" s="41" customFormat="1" ht="25" customHeight="1">
      <c r="A1584" s="45"/>
      <c r="B1584" s="44"/>
      <c r="C1584" s="45"/>
      <c r="D1584" s="46"/>
      <c r="E1584" s="46"/>
      <c r="F1584" s="46"/>
      <c r="H1584" s="39"/>
      <c r="I1584" s="40"/>
      <c r="J1584" s="39"/>
      <c r="K1584" s="38"/>
      <c r="L1584" s="38"/>
      <c r="M1584" s="38"/>
      <c r="N1584" s="38"/>
    </row>
    <row r="1585" spans="1:14" s="41" customFormat="1" ht="25" customHeight="1">
      <c r="A1585" s="45"/>
      <c r="B1585" s="44"/>
      <c r="C1585" s="45"/>
      <c r="D1585" s="46"/>
      <c r="E1585" s="46"/>
      <c r="F1585" s="46"/>
      <c r="H1585" s="39"/>
      <c r="I1585" s="40"/>
      <c r="J1585" s="39"/>
      <c r="K1585" s="38"/>
      <c r="L1585" s="38"/>
      <c r="M1585" s="38"/>
      <c r="N1585" s="38"/>
    </row>
    <row r="1586" spans="1:14" s="41" customFormat="1" ht="25" customHeight="1">
      <c r="A1586" s="45"/>
      <c r="B1586" s="44"/>
      <c r="C1586" s="45"/>
      <c r="D1586" s="46"/>
      <c r="E1586" s="46"/>
      <c r="F1586" s="46"/>
      <c r="H1586" s="39"/>
      <c r="I1586" s="40"/>
      <c r="J1586" s="39"/>
      <c r="K1586" s="38"/>
      <c r="L1586" s="38"/>
      <c r="M1586" s="38"/>
      <c r="N1586" s="38"/>
    </row>
    <row r="1587" spans="1:14" s="41" customFormat="1" ht="25" customHeight="1">
      <c r="A1587" s="45"/>
      <c r="B1587" s="44"/>
      <c r="C1587" s="45"/>
      <c r="D1587" s="46"/>
      <c r="E1587" s="46"/>
      <c r="F1587" s="46"/>
      <c r="H1587" s="39"/>
      <c r="I1587" s="40"/>
      <c r="J1587" s="39"/>
      <c r="K1587" s="38"/>
      <c r="L1587" s="38"/>
      <c r="M1587" s="38"/>
      <c r="N1587" s="38"/>
    </row>
    <row r="1588" spans="1:14" s="41" customFormat="1" ht="25" customHeight="1">
      <c r="A1588" s="45"/>
      <c r="B1588" s="44"/>
      <c r="C1588" s="45"/>
      <c r="D1588" s="46"/>
      <c r="E1588" s="46"/>
      <c r="F1588" s="46"/>
      <c r="H1588" s="39"/>
      <c r="I1588" s="40"/>
      <c r="J1588" s="39"/>
      <c r="K1588" s="38"/>
      <c r="L1588" s="38"/>
      <c r="M1588" s="38"/>
      <c r="N1588" s="38"/>
    </row>
    <row r="1589" spans="1:14" s="41" customFormat="1" ht="25" customHeight="1">
      <c r="A1589" s="45"/>
      <c r="B1589" s="44"/>
      <c r="C1589" s="45"/>
      <c r="D1589" s="46"/>
      <c r="E1589" s="46"/>
      <c r="F1589" s="46"/>
      <c r="H1589" s="39"/>
      <c r="I1589" s="40"/>
      <c r="J1589" s="39"/>
      <c r="K1589" s="38"/>
      <c r="L1589" s="38"/>
      <c r="M1589" s="38"/>
      <c r="N1589" s="38"/>
    </row>
    <row r="1590" spans="1:14" s="41" customFormat="1" ht="25" customHeight="1">
      <c r="A1590" s="45"/>
      <c r="B1590" s="44"/>
      <c r="C1590" s="45"/>
      <c r="D1590" s="46"/>
      <c r="E1590" s="46"/>
      <c r="F1590" s="46"/>
      <c r="H1590" s="39"/>
      <c r="I1590" s="40"/>
      <c r="J1590" s="39"/>
      <c r="K1590" s="38"/>
      <c r="L1590" s="38"/>
      <c r="M1590" s="38"/>
      <c r="N1590" s="38"/>
    </row>
    <row r="1591" spans="1:14" s="41" customFormat="1" ht="25" customHeight="1">
      <c r="A1591" s="45"/>
      <c r="B1591" s="44"/>
      <c r="C1591" s="45"/>
      <c r="D1591" s="46"/>
      <c r="E1591" s="46"/>
      <c r="F1591" s="46"/>
      <c r="H1591" s="39"/>
      <c r="I1591" s="40"/>
      <c r="J1591" s="39"/>
      <c r="K1591" s="38"/>
      <c r="L1591" s="38"/>
      <c r="M1591" s="38"/>
      <c r="N1591" s="38"/>
    </row>
    <row r="1592" spans="1:14" s="41" customFormat="1" ht="25" customHeight="1">
      <c r="A1592" s="45"/>
      <c r="B1592" s="44"/>
      <c r="C1592" s="45"/>
      <c r="D1592" s="46"/>
      <c r="E1592" s="46"/>
      <c r="F1592" s="46"/>
      <c r="H1592" s="39"/>
      <c r="I1592" s="40"/>
      <c r="J1592" s="39"/>
      <c r="K1592" s="38"/>
      <c r="L1592" s="38"/>
      <c r="M1592" s="38"/>
      <c r="N1592" s="38"/>
    </row>
    <row r="1593" spans="1:14" s="41" customFormat="1" ht="25" customHeight="1">
      <c r="A1593" s="45"/>
      <c r="B1593" s="44"/>
      <c r="C1593" s="45"/>
      <c r="D1593" s="46"/>
      <c r="E1593" s="46"/>
      <c r="F1593" s="46"/>
      <c r="H1593" s="39"/>
      <c r="I1593" s="40"/>
      <c r="J1593" s="39"/>
      <c r="K1593" s="38"/>
      <c r="L1593" s="38"/>
      <c r="M1593" s="38"/>
      <c r="N1593" s="38"/>
    </row>
    <row r="1594" spans="1:14" s="41" customFormat="1" ht="25" customHeight="1">
      <c r="A1594" s="45"/>
      <c r="B1594" s="44"/>
      <c r="C1594" s="45"/>
      <c r="D1594" s="46"/>
      <c r="E1594" s="46"/>
      <c r="F1594" s="46"/>
      <c r="H1594" s="39"/>
      <c r="I1594" s="40"/>
      <c r="J1594" s="39"/>
      <c r="K1594" s="38"/>
      <c r="L1594" s="38"/>
      <c r="M1594" s="38"/>
      <c r="N1594" s="38"/>
    </row>
    <row r="1595" spans="1:14" s="41" customFormat="1" ht="25" customHeight="1">
      <c r="A1595" s="45"/>
      <c r="B1595" s="44"/>
      <c r="C1595" s="45"/>
      <c r="D1595" s="46"/>
      <c r="E1595" s="46"/>
      <c r="F1595" s="46"/>
      <c r="H1595" s="39"/>
      <c r="I1595" s="40"/>
      <c r="J1595" s="39"/>
      <c r="K1595" s="38"/>
      <c r="L1595" s="38"/>
      <c r="M1595" s="38"/>
      <c r="N1595" s="38"/>
    </row>
    <row r="1596" spans="1:14" s="41" customFormat="1" ht="25" customHeight="1">
      <c r="A1596" s="45"/>
      <c r="B1596" s="44"/>
      <c r="C1596" s="45"/>
      <c r="D1596" s="46"/>
      <c r="E1596" s="46"/>
      <c r="F1596" s="46"/>
      <c r="H1596" s="39"/>
      <c r="I1596" s="40"/>
      <c r="J1596" s="39"/>
      <c r="K1596" s="38"/>
      <c r="L1596" s="38"/>
      <c r="M1596" s="38"/>
      <c r="N1596" s="38"/>
    </row>
    <row r="1597" spans="1:14" s="41" customFormat="1" ht="25" customHeight="1">
      <c r="A1597" s="45"/>
      <c r="B1597" s="44"/>
      <c r="C1597" s="45"/>
      <c r="D1597" s="46"/>
      <c r="E1597" s="46"/>
      <c r="F1597" s="46"/>
      <c r="H1597" s="39"/>
      <c r="I1597" s="40"/>
      <c r="J1597" s="39"/>
      <c r="K1597" s="38"/>
      <c r="L1597" s="38"/>
      <c r="M1597" s="38"/>
      <c r="N1597" s="38"/>
    </row>
    <row r="1598" spans="1:14" s="41" customFormat="1" ht="25" customHeight="1">
      <c r="A1598" s="45"/>
      <c r="B1598" s="44"/>
      <c r="C1598" s="45"/>
      <c r="D1598" s="46"/>
      <c r="E1598" s="46"/>
      <c r="F1598" s="46"/>
      <c r="H1598" s="39"/>
      <c r="I1598" s="40"/>
      <c r="J1598" s="39"/>
      <c r="K1598" s="38"/>
      <c r="L1598" s="38"/>
      <c r="M1598" s="38"/>
      <c r="N1598" s="38"/>
    </row>
    <row r="1599" spans="1:14" s="41" customFormat="1" ht="25" customHeight="1">
      <c r="A1599" s="45"/>
      <c r="B1599" s="44"/>
      <c r="C1599" s="45"/>
      <c r="D1599" s="46"/>
      <c r="E1599" s="46"/>
      <c r="F1599" s="46"/>
      <c r="H1599" s="39"/>
      <c r="I1599" s="40"/>
      <c r="J1599" s="39"/>
      <c r="K1599" s="38"/>
      <c r="L1599" s="38"/>
      <c r="M1599" s="38"/>
      <c r="N1599" s="38"/>
    </row>
    <row r="1600" spans="1:14" s="41" customFormat="1" ht="25" customHeight="1">
      <c r="A1600" s="45"/>
      <c r="B1600" s="44"/>
      <c r="C1600" s="45"/>
      <c r="D1600" s="46"/>
      <c r="E1600" s="46"/>
      <c r="F1600" s="46"/>
      <c r="H1600" s="39"/>
      <c r="I1600" s="40"/>
      <c r="J1600" s="39"/>
      <c r="K1600" s="38"/>
      <c r="L1600" s="38"/>
      <c r="M1600" s="38"/>
      <c r="N1600" s="38"/>
    </row>
    <row r="1601" spans="1:14" s="41" customFormat="1" ht="25" customHeight="1">
      <c r="A1601" s="45"/>
      <c r="B1601" s="44"/>
      <c r="C1601" s="45"/>
      <c r="D1601" s="46"/>
      <c r="E1601" s="46"/>
      <c r="F1601" s="46"/>
      <c r="H1601" s="39"/>
      <c r="I1601" s="40"/>
      <c r="J1601" s="39"/>
      <c r="K1601" s="38"/>
      <c r="L1601" s="38"/>
      <c r="M1601" s="38"/>
      <c r="N1601" s="38"/>
    </row>
    <row r="1602" spans="1:14" s="41" customFormat="1" ht="25" customHeight="1">
      <c r="A1602" s="45"/>
      <c r="B1602" s="44"/>
      <c r="C1602" s="45"/>
      <c r="D1602" s="46"/>
      <c r="E1602" s="46"/>
      <c r="F1602" s="46"/>
      <c r="H1602" s="39"/>
      <c r="I1602" s="40"/>
      <c r="J1602" s="39"/>
      <c r="K1602" s="38"/>
      <c r="L1602" s="38"/>
      <c r="M1602" s="38"/>
      <c r="N1602" s="38"/>
    </row>
    <row r="1603" spans="1:14" s="41" customFormat="1" ht="25" customHeight="1">
      <c r="A1603" s="45"/>
      <c r="B1603" s="44"/>
      <c r="C1603" s="45"/>
      <c r="D1603" s="46"/>
      <c r="E1603" s="46"/>
      <c r="F1603" s="46"/>
      <c r="H1603" s="39"/>
      <c r="I1603" s="40"/>
      <c r="J1603" s="39"/>
      <c r="K1603" s="38"/>
      <c r="L1603" s="38"/>
      <c r="M1603" s="38"/>
      <c r="N1603" s="38"/>
    </row>
    <row r="1604" spans="1:14" s="41" customFormat="1" ht="25" customHeight="1">
      <c r="A1604" s="45"/>
      <c r="B1604" s="44"/>
      <c r="C1604" s="45"/>
      <c r="D1604" s="46"/>
      <c r="E1604" s="46"/>
      <c r="F1604" s="46"/>
      <c r="H1604" s="39"/>
      <c r="I1604" s="40"/>
      <c r="J1604" s="39"/>
      <c r="K1604" s="38"/>
      <c r="L1604" s="38"/>
      <c r="M1604" s="38"/>
      <c r="N1604" s="38"/>
    </row>
    <row r="1605" spans="1:14" s="41" customFormat="1" ht="25" customHeight="1">
      <c r="A1605" s="45"/>
      <c r="B1605" s="44"/>
      <c r="C1605" s="45"/>
      <c r="D1605" s="46"/>
      <c r="E1605" s="46"/>
      <c r="F1605" s="46"/>
      <c r="H1605" s="39"/>
      <c r="I1605" s="40"/>
      <c r="J1605" s="39"/>
      <c r="K1605" s="38"/>
      <c r="L1605" s="38"/>
      <c r="M1605" s="38"/>
      <c r="N1605" s="38"/>
    </row>
    <row r="1606" spans="1:14" s="41" customFormat="1" ht="25" customHeight="1">
      <c r="A1606" s="45"/>
      <c r="B1606" s="44"/>
      <c r="C1606" s="45"/>
      <c r="D1606" s="46"/>
      <c r="E1606" s="46"/>
      <c r="F1606" s="46"/>
      <c r="H1606" s="39"/>
      <c r="I1606" s="40"/>
      <c r="J1606" s="39"/>
      <c r="K1606" s="38"/>
      <c r="L1606" s="38"/>
      <c r="M1606" s="38"/>
      <c r="N1606" s="38"/>
    </row>
    <row r="1607" spans="1:14" s="41" customFormat="1" ht="25" customHeight="1">
      <c r="A1607" s="45"/>
      <c r="B1607" s="44"/>
      <c r="C1607" s="45"/>
      <c r="D1607" s="46"/>
      <c r="E1607" s="46"/>
      <c r="F1607" s="46"/>
      <c r="H1607" s="39"/>
      <c r="I1607" s="40"/>
      <c r="J1607" s="39"/>
      <c r="K1607" s="38"/>
      <c r="L1607" s="38"/>
      <c r="M1607" s="38"/>
      <c r="N1607" s="38"/>
    </row>
    <row r="1608" spans="1:14" s="41" customFormat="1" ht="25" customHeight="1">
      <c r="A1608" s="45"/>
      <c r="B1608" s="44"/>
      <c r="C1608" s="45"/>
      <c r="D1608" s="46"/>
      <c r="E1608" s="46"/>
      <c r="F1608" s="46"/>
      <c r="H1608" s="39"/>
      <c r="I1608" s="40"/>
      <c r="J1608" s="39"/>
      <c r="K1608" s="38"/>
      <c r="L1608" s="38"/>
      <c r="M1608" s="38"/>
      <c r="N1608" s="38"/>
    </row>
    <row r="1609" spans="1:14" s="41" customFormat="1" ht="25" customHeight="1">
      <c r="A1609" s="45"/>
      <c r="B1609" s="44"/>
      <c r="C1609" s="45"/>
      <c r="D1609" s="46"/>
      <c r="E1609" s="46"/>
      <c r="F1609" s="46"/>
      <c r="H1609" s="39"/>
      <c r="I1609" s="40"/>
      <c r="J1609" s="39"/>
      <c r="K1609" s="38"/>
      <c r="L1609" s="38"/>
      <c r="M1609" s="38"/>
      <c r="N1609" s="38"/>
    </row>
    <row r="1610" spans="1:14" s="41" customFormat="1" ht="25" customHeight="1">
      <c r="A1610" s="45"/>
      <c r="B1610" s="44"/>
      <c r="C1610" s="45"/>
      <c r="D1610" s="46"/>
      <c r="E1610" s="46"/>
      <c r="F1610" s="46"/>
      <c r="H1610" s="39"/>
      <c r="I1610" s="40"/>
      <c r="J1610" s="39"/>
      <c r="K1610" s="38"/>
      <c r="L1610" s="38"/>
      <c r="M1610" s="38"/>
      <c r="N1610" s="38"/>
    </row>
    <row r="1611" spans="1:14" s="41" customFormat="1" ht="25" customHeight="1">
      <c r="A1611" s="45"/>
      <c r="B1611" s="44"/>
      <c r="C1611" s="45"/>
      <c r="D1611" s="46"/>
      <c r="E1611" s="46"/>
      <c r="F1611" s="46"/>
      <c r="H1611" s="39"/>
      <c r="I1611" s="40"/>
      <c r="J1611" s="39"/>
      <c r="K1611" s="38"/>
      <c r="L1611" s="38"/>
      <c r="M1611" s="38"/>
      <c r="N1611" s="38"/>
    </row>
    <row r="1612" spans="1:14" s="41" customFormat="1" ht="25" customHeight="1">
      <c r="A1612" s="45"/>
      <c r="B1612" s="44"/>
      <c r="C1612" s="45"/>
      <c r="D1612" s="46"/>
      <c r="E1612" s="46"/>
      <c r="F1612" s="46"/>
      <c r="H1612" s="39"/>
      <c r="I1612" s="40"/>
      <c r="J1612" s="39"/>
      <c r="K1612" s="38"/>
      <c r="L1612" s="38"/>
      <c r="M1612" s="38"/>
      <c r="N1612" s="38"/>
    </row>
    <row r="1613" spans="1:14" s="41" customFormat="1" ht="25" customHeight="1">
      <c r="A1613" s="45"/>
      <c r="B1613" s="44"/>
      <c r="C1613" s="45"/>
      <c r="D1613" s="46"/>
      <c r="E1613" s="46"/>
      <c r="F1613" s="46"/>
      <c r="H1613" s="39"/>
      <c r="I1613" s="40"/>
      <c r="J1613" s="39"/>
      <c r="K1613" s="38"/>
      <c r="L1613" s="38"/>
      <c r="M1613" s="38"/>
      <c r="N1613" s="38"/>
    </row>
    <row r="1614" spans="1:14" s="41" customFormat="1" ht="25" customHeight="1">
      <c r="A1614" s="45"/>
      <c r="B1614" s="44"/>
      <c r="C1614" s="45"/>
      <c r="D1614" s="46"/>
      <c r="E1614" s="46"/>
      <c r="F1614" s="46"/>
      <c r="H1614" s="39"/>
      <c r="I1614" s="40"/>
      <c r="J1614" s="39"/>
      <c r="K1614" s="38"/>
      <c r="L1614" s="38"/>
      <c r="M1614" s="38"/>
      <c r="N1614" s="38"/>
    </row>
    <row r="1615" spans="1:14" s="41" customFormat="1" ht="25" customHeight="1">
      <c r="A1615" s="45"/>
      <c r="B1615" s="44"/>
      <c r="C1615" s="45"/>
      <c r="D1615" s="46"/>
      <c r="E1615" s="46"/>
      <c r="F1615" s="46"/>
      <c r="H1615" s="39"/>
      <c r="I1615" s="40"/>
      <c r="J1615" s="39"/>
      <c r="K1615" s="38"/>
      <c r="L1615" s="38"/>
      <c r="M1615" s="38"/>
      <c r="N1615" s="38"/>
    </row>
    <row r="1616" spans="1:14" s="41" customFormat="1" ht="25" customHeight="1">
      <c r="A1616" s="45"/>
      <c r="B1616" s="44"/>
      <c r="C1616" s="45"/>
      <c r="D1616" s="46"/>
      <c r="E1616" s="46"/>
      <c r="F1616" s="46"/>
      <c r="H1616" s="39"/>
      <c r="I1616" s="40"/>
      <c r="J1616" s="39"/>
      <c r="K1616" s="38"/>
      <c r="L1616" s="38"/>
      <c r="M1616" s="38"/>
      <c r="N1616" s="38"/>
    </row>
    <row r="1617" spans="1:14" s="41" customFormat="1" ht="25" customHeight="1">
      <c r="A1617" s="45"/>
      <c r="B1617" s="44"/>
      <c r="C1617" s="45"/>
      <c r="D1617" s="46"/>
      <c r="E1617" s="46"/>
      <c r="F1617" s="46"/>
      <c r="H1617" s="39"/>
      <c r="I1617" s="40"/>
      <c r="J1617" s="39"/>
      <c r="K1617" s="38"/>
      <c r="L1617" s="38"/>
      <c r="M1617" s="38"/>
      <c r="N1617" s="38"/>
    </row>
    <row r="1618" spans="1:14" s="41" customFormat="1" ht="25" customHeight="1">
      <c r="A1618" s="45"/>
      <c r="B1618" s="44"/>
      <c r="C1618" s="45"/>
      <c r="D1618" s="46"/>
      <c r="E1618" s="46"/>
      <c r="F1618" s="46"/>
      <c r="H1618" s="39"/>
      <c r="I1618" s="40"/>
      <c r="J1618" s="39"/>
      <c r="K1618" s="38"/>
      <c r="L1618" s="38"/>
      <c r="M1618" s="38"/>
      <c r="N1618" s="38"/>
    </row>
    <row r="1619" spans="1:14" s="41" customFormat="1" ht="25" customHeight="1">
      <c r="A1619" s="45"/>
      <c r="B1619" s="44"/>
      <c r="C1619" s="45"/>
      <c r="D1619" s="46"/>
      <c r="E1619" s="46"/>
      <c r="F1619" s="46"/>
      <c r="H1619" s="39"/>
      <c r="I1619" s="40"/>
      <c r="J1619" s="39"/>
      <c r="K1619" s="38"/>
      <c r="L1619" s="38"/>
      <c r="M1619" s="38"/>
      <c r="N1619" s="38"/>
    </row>
    <row r="1620" spans="1:14" s="41" customFormat="1" ht="25" customHeight="1">
      <c r="A1620" s="45"/>
      <c r="B1620" s="44"/>
      <c r="C1620" s="45"/>
      <c r="D1620" s="46"/>
      <c r="E1620" s="46"/>
      <c r="F1620" s="46"/>
      <c r="H1620" s="39"/>
      <c r="I1620" s="40"/>
      <c r="J1620" s="39"/>
      <c r="K1620" s="38"/>
      <c r="L1620" s="38"/>
      <c r="M1620" s="38"/>
      <c r="N1620" s="38"/>
    </row>
    <row r="1621" spans="1:14" s="41" customFormat="1" ht="25" customHeight="1">
      <c r="A1621" s="45"/>
      <c r="B1621" s="44"/>
      <c r="C1621" s="45"/>
      <c r="D1621" s="46"/>
      <c r="E1621" s="46"/>
      <c r="F1621" s="46"/>
      <c r="H1621" s="39"/>
      <c r="I1621" s="40"/>
      <c r="J1621" s="39"/>
      <c r="K1621" s="38"/>
      <c r="L1621" s="38"/>
      <c r="M1621" s="38"/>
      <c r="N1621" s="38"/>
    </row>
    <row r="1622" spans="1:14" s="41" customFormat="1" ht="25" customHeight="1">
      <c r="A1622" s="45"/>
      <c r="B1622" s="44"/>
      <c r="C1622" s="45"/>
      <c r="D1622" s="46"/>
      <c r="E1622" s="46"/>
      <c r="F1622" s="46"/>
      <c r="H1622" s="39"/>
      <c r="I1622" s="40"/>
      <c r="J1622" s="39"/>
      <c r="K1622" s="38"/>
      <c r="L1622" s="38"/>
      <c r="M1622" s="38"/>
      <c r="N1622" s="38"/>
    </row>
    <row r="1623" spans="1:14" s="41" customFormat="1" ht="25" customHeight="1">
      <c r="A1623" s="45"/>
      <c r="B1623" s="44"/>
      <c r="C1623" s="45"/>
      <c r="D1623" s="46"/>
      <c r="E1623" s="46"/>
      <c r="F1623" s="46"/>
      <c r="H1623" s="39"/>
      <c r="I1623" s="40"/>
      <c r="J1623" s="39"/>
      <c r="K1623" s="38"/>
      <c r="L1623" s="38"/>
      <c r="M1623" s="38"/>
      <c r="N1623" s="38"/>
    </row>
    <row r="1624" spans="1:14" s="41" customFormat="1" ht="25" customHeight="1">
      <c r="A1624" s="45"/>
      <c r="B1624" s="44"/>
      <c r="C1624" s="45"/>
      <c r="D1624" s="46"/>
      <c r="E1624" s="46"/>
      <c r="F1624" s="46"/>
      <c r="H1624" s="39"/>
      <c r="I1624" s="40"/>
      <c r="J1624" s="39"/>
      <c r="K1624" s="38"/>
      <c r="L1624" s="38"/>
      <c r="M1624" s="38"/>
      <c r="N1624" s="38"/>
    </row>
    <row r="1625" spans="1:14" s="41" customFormat="1" ht="25" customHeight="1">
      <c r="A1625" s="45"/>
      <c r="B1625" s="44"/>
      <c r="C1625" s="45"/>
      <c r="D1625" s="46"/>
      <c r="E1625" s="46"/>
      <c r="F1625" s="46"/>
      <c r="H1625" s="39"/>
      <c r="I1625" s="40"/>
      <c r="J1625" s="39"/>
      <c r="K1625" s="38"/>
      <c r="L1625" s="38"/>
      <c r="M1625" s="38"/>
      <c r="N1625" s="38"/>
    </row>
    <row r="1626" spans="1:14" s="41" customFormat="1" ht="25" customHeight="1">
      <c r="A1626" s="45"/>
      <c r="B1626" s="44"/>
      <c r="C1626" s="45"/>
      <c r="D1626" s="46"/>
      <c r="E1626" s="46"/>
      <c r="F1626" s="46"/>
      <c r="H1626" s="39"/>
      <c r="I1626" s="40"/>
      <c r="J1626" s="39"/>
      <c r="K1626" s="38"/>
      <c r="L1626" s="38"/>
      <c r="M1626" s="38"/>
      <c r="N1626" s="38"/>
    </row>
    <row r="1627" spans="1:14" s="41" customFormat="1" ht="25" customHeight="1">
      <c r="A1627" s="45"/>
      <c r="B1627" s="44"/>
      <c r="C1627" s="45"/>
      <c r="D1627" s="46"/>
      <c r="E1627" s="46"/>
      <c r="F1627" s="46"/>
      <c r="H1627" s="39"/>
      <c r="I1627" s="40"/>
      <c r="J1627" s="39"/>
      <c r="K1627" s="38"/>
      <c r="L1627" s="38"/>
      <c r="M1627" s="38"/>
      <c r="N1627" s="38"/>
    </row>
    <row r="1628" spans="1:14" s="41" customFormat="1" ht="25" customHeight="1">
      <c r="A1628" s="45"/>
      <c r="B1628" s="44"/>
      <c r="C1628" s="45"/>
      <c r="D1628" s="46"/>
      <c r="E1628" s="46"/>
      <c r="F1628" s="46"/>
      <c r="H1628" s="39"/>
      <c r="I1628" s="40"/>
      <c r="J1628" s="39"/>
      <c r="K1628" s="38"/>
      <c r="L1628" s="38"/>
      <c r="M1628" s="38"/>
      <c r="N1628" s="38"/>
    </row>
    <row r="1629" spans="1:14" s="41" customFormat="1" ht="25" customHeight="1">
      <c r="A1629" s="45"/>
      <c r="B1629" s="44"/>
      <c r="C1629" s="45"/>
      <c r="D1629" s="46"/>
      <c r="E1629" s="46"/>
      <c r="F1629" s="46"/>
      <c r="H1629" s="39"/>
      <c r="I1629" s="40"/>
      <c r="J1629" s="39"/>
      <c r="K1629" s="38"/>
      <c r="L1629" s="38"/>
      <c r="M1629" s="38"/>
      <c r="N1629" s="38"/>
    </row>
    <row r="1630" spans="1:14" s="41" customFormat="1" ht="25" customHeight="1">
      <c r="A1630" s="45"/>
      <c r="B1630" s="44"/>
      <c r="C1630" s="45"/>
      <c r="D1630" s="46"/>
      <c r="E1630" s="46"/>
      <c r="F1630" s="46"/>
      <c r="H1630" s="39"/>
      <c r="I1630" s="40"/>
      <c r="J1630" s="39"/>
      <c r="K1630" s="38"/>
      <c r="L1630" s="38"/>
      <c r="M1630" s="38"/>
      <c r="N1630" s="38"/>
    </row>
    <row r="1631" spans="1:14" s="41" customFormat="1" ht="25" customHeight="1">
      <c r="A1631" s="45"/>
      <c r="B1631" s="44"/>
      <c r="C1631" s="45"/>
      <c r="D1631" s="46"/>
      <c r="E1631" s="46"/>
      <c r="F1631" s="46"/>
      <c r="H1631" s="39"/>
      <c r="I1631" s="40"/>
      <c r="J1631" s="39"/>
      <c r="K1631" s="38"/>
      <c r="L1631" s="38"/>
      <c r="M1631" s="38"/>
      <c r="N1631" s="38"/>
    </row>
    <row r="1632" spans="1:14" s="41" customFormat="1" ht="25" customHeight="1">
      <c r="A1632" s="45"/>
      <c r="B1632" s="44"/>
      <c r="C1632" s="45"/>
      <c r="D1632" s="46"/>
      <c r="E1632" s="46"/>
      <c r="F1632" s="46"/>
      <c r="H1632" s="39"/>
      <c r="I1632" s="40"/>
      <c r="J1632" s="39"/>
      <c r="K1632" s="38"/>
      <c r="L1632" s="38"/>
      <c r="M1632" s="38"/>
      <c r="N1632" s="38"/>
    </row>
    <row r="1633" spans="1:14" s="41" customFormat="1" ht="25" customHeight="1">
      <c r="A1633" s="45"/>
      <c r="B1633" s="44"/>
      <c r="C1633" s="45"/>
      <c r="D1633" s="46"/>
      <c r="E1633" s="46"/>
      <c r="F1633" s="46"/>
      <c r="H1633" s="39"/>
      <c r="I1633" s="40"/>
      <c r="J1633" s="39"/>
      <c r="K1633" s="38"/>
      <c r="L1633" s="38"/>
      <c r="M1633" s="38"/>
      <c r="N1633" s="38"/>
    </row>
    <row r="1634" spans="1:14" s="41" customFormat="1" ht="25" customHeight="1">
      <c r="A1634" s="45"/>
      <c r="B1634" s="44"/>
      <c r="C1634" s="45"/>
      <c r="D1634" s="46"/>
      <c r="E1634" s="46"/>
      <c r="F1634" s="46"/>
      <c r="H1634" s="39"/>
      <c r="I1634" s="40"/>
      <c r="J1634" s="39"/>
      <c r="K1634" s="38"/>
      <c r="L1634" s="38"/>
      <c r="M1634" s="38"/>
      <c r="N1634" s="38"/>
    </row>
    <row r="1635" spans="1:14" s="41" customFormat="1" ht="25" customHeight="1">
      <c r="A1635" s="45"/>
      <c r="B1635" s="44"/>
      <c r="C1635" s="45"/>
      <c r="D1635" s="46"/>
      <c r="E1635" s="46"/>
      <c r="F1635" s="46"/>
      <c r="H1635" s="39"/>
      <c r="I1635" s="40"/>
      <c r="J1635" s="39"/>
      <c r="K1635" s="38"/>
      <c r="L1635" s="38"/>
      <c r="M1635" s="38"/>
      <c r="N1635" s="38"/>
    </row>
    <row r="1636" spans="1:14" s="41" customFormat="1" ht="25" customHeight="1">
      <c r="A1636" s="45"/>
      <c r="B1636" s="44"/>
      <c r="C1636" s="45"/>
      <c r="D1636" s="46"/>
      <c r="E1636" s="46"/>
      <c r="F1636" s="46"/>
      <c r="H1636" s="39"/>
      <c r="I1636" s="40"/>
      <c r="J1636" s="39"/>
      <c r="K1636" s="38"/>
      <c r="L1636" s="38"/>
      <c r="M1636" s="38"/>
      <c r="N1636" s="38"/>
    </row>
    <row r="1637" spans="1:14" s="41" customFormat="1" ht="25" customHeight="1">
      <c r="A1637" s="45"/>
      <c r="B1637" s="44"/>
      <c r="C1637" s="45"/>
      <c r="D1637" s="46"/>
      <c r="E1637" s="46"/>
      <c r="F1637" s="46"/>
      <c r="H1637" s="39"/>
      <c r="I1637" s="40"/>
      <c r="J1637" s="39"/>
      <c r="K1637" s="38"/>
      <c r="L1637" s="38"/>
      <c r="M1637" s="38"/>
      <c r="N1637" s="38"/>
    </row>
    <row r="1638" spans="1:14" s="41" customFormat="1" ht="25" customHeight="1">
      <c r="A1638" s="45"/>
      <c r="B1638" s="44"/>
      <c r="C1638" s="45"/>
      <c r="D1638" s="46"/>
      <c r="E1638" s="46"/>
      <c r="F1638" s="46"/>
      <c r="H1638" s="39"/>
      <c r="I1638" s="40"/>
      <c r="J1638" s="39"/>
      <c r="K1638" s="38"/>
      <c r="L1638" s="38"/>
      <c r="M1638" s="38"/>
      <c r="N1638" s="38"/>
    </row>
    <row r="1639" spans="1:14" s="41" customFormat="1" ht="25" customHeight="1">
      <c r="A1639" s="45"/>
      <c r="B1639" s="44"/>
      <c r="C1639" s="45"/>
      <c r="D1639" s="46"/>
      <c r="E1639" s="46"/>
      <c r="F1639" s="46"/>
      <c r="H1639" s="39"/>
      <c r="I1639" s="40"/>
      <c r="J1639" s="39"/>
      <c r="K1639" s="38"/>
      <c r="L1639" s="38"/>
      <c r="M1639" s="38"/>
      <c r="N1639" s="38"/>
    </row>
    <row r="1640" spans="1:14" s="41" customFormat="1" ht="25" customHeight="1">
      <c r="A1640" s="45"/>
      <c r="B1640" s="44"/>
      <c r="C1640" s="45"/>
      <c r="D1640" s="46"/>
      <c r="E1640" s="46"/>
      <c r="F1640" s="46"/>
      <c r="H1640" s="39"/>
      <c r="I1640" s="40"/>
      <c r="J1640" s="39"/>
      <c r="K1640" s="38"/>
      <c r="L1640" s="38"/>
      <c r="M1640" s="38"/>
      <c r="N1640" s="38"/>
    </row>
    <row r="1641" spans="1:14" s="41" customFormat="1" ht="25" customHeight="1">
      <c r="A1641" s="45"/>
      <c r="B1641" s="44"/>
      <c r="C1641" s="45"/>
      <c r="D1641" s="46"/>
      <c r="E1641" s="46"/>
      <c r="F1641" s="46"/>
      <c r="H1641" s="39"/>
      <c r="I1641" s="40"/>
      <c r="J1641" s="39"/>
      <c r="K1641" s="38"/>
      <c r="L1641" s="38"/>
      <c r="M1641" s="38"/>
      <c r="N1641" s="38"/>
    </row>
    <row r="1642" spans="1:14" s="41" customFormat="1" ht="25" customHeight="1">
      <c r="A1642" s="45"/>
      <c r="B1642" s="44"/>
      <c r="C1642" s="45"/>
      <c r="D1642" s="46"/>
      <c r="E1642" s="46"/>
      <c r="F1642" s="46"/>
      <c r="H1642" s="39"/>
      <c r="I1642" s="40"/>
      <c r="J1642" s="39"/>
      <c r="K1642" s="38"/>
      <c r="L1642" s="38"/>
      <c r="M1642" s="38"/>
      <c r="N1642" s="38"/>
    </row>
    <row r="1643" spans="1:14" s="41" customFormat="1" ht="25" customHeight="1">
      <c r="A1643" s="45"/>
      <c r="B1643" s="44"/>
      <c r="C1643" s="45"/>
      <c r="D1643" s="46"/>
      <c r="E1643" s="46"/>
      <c r="F1643" s="46"/>
      <c r="H1643" s="39"/>
      <c r="I1643" s="40"/>
      <c r="J1643" s="39"/>
      <c r="K1643" s="38"/>
      <c r="L1643" s="38"/>
      <c r="M1643" s="38"/>
      <c r="N1643" s="38"/>
    </row>
    <row r="1644" spans="1:14" s="41" customFormat="1" ht="25" customHeight="1">
      <c r="A1644" s="45"/>
      <c r="B1644" s="44"/>
      <c r="C1644" s="45"/>
      <c r="D1644" s="46"/>
      <c r="E1644" s="46"/>
      <c r="F1644" s="46"/>
      <c r="H1644" s="39"/>
      <c r="I1644" s="40"/>
      <c r="J1644" s="39"/>
      <c r="K1644" s="38"/>
      <c r="L1644" s="38"/>
      <c r="M1644" s="38"/>
      <c r="N1644" s="38"/>
    </row>
    <row r="1645" spans="1:14" s="41" customFormat="1" ht="25" customHeight="1">
      <c r="A1645" s="45"/>
      <c r="B1645" s="44"/>
      <c r="C1645" s="45"/>
      <c r="D1645" s="46"/>
      <c r="E1645" s="46"/>
      <c r="F1645" s="46"/>
      <c r="H1645" s="39"/>
      <c r="I1645" s="40"/>
      <c r="J1645" s="39"/>
      <c r="K1645" s="38"/>
      <c r="L1645" s="38"/>
      <c r="M1645" s="38"/>
      <c r="N1645" s="38"/>
    </row>
    <row r="1646" spans="1:14" s="41" customFormat="1" ht="25" customHeight="1">
      <c r="A1646" s="45"/>
      <c r="B1646" s="44"/>
      <c r="C1646" s="45"/>
      <c r="D1646" s="46"/>
      <c r="E1646" s="46"/>
      <c r="F1646" s="46"/>
      <c r="H1646" s="39"/>
      <c r="I1646" s="40"/>
      <c r="J1646" s="39"/>
      <c r="K1646" s="38"/>
      <c r="L1646" s="38"/>
      <c r="M1646" s="38"/>
      <c r="N1646" s="38"/>
    </row>
    <row r="1647" spans="1:14" s="41" customFormat="1" ht="25" customHeight="1">
      <c r="A1647" s="45"/>
      <c r="B1647" s="44"/>
      <c r="C1647" s="45"/>
      <c r="D1647" s="46"/>
      <c r="E1647" s="46"/>
      <c r="F1647" s="46"/>
      <c r="H1647" s="39"/>
      <c r="I1647" s="40"/>
      <c r="J1647" s="39"/>
      <c r="K1647" s="38"/>
      <c r="L1647" s="38"/>
      <c r="M1647" s="38"/>
      <c r="N1647" s="38"/>
    </row>
    <row r="1648" spans="1:14" s="41" customFormat="1" ht="25" customHeight="1">
      <c r="A1648" s="45"/>
      <c r="B1648" s="44"/>
      <c r="C1648" s="45"/>
      <c r="D1648" s="46"/>
      <c r="E1648" s="46"/>
      <c r="F1648" s="46"/>
      <c r="H1648" s="39"/>
      <c r="I1648" s="40"/>
      <c r="J1648" s="39"/>
      <c r="K1648" s="38"/>
      <c r="L1648" s="38"/>
      <c r="M1648" s="38"/>
      <c r="N1648" s="38"/>
    </row>
    <row r="1649" spans="1:14" s="41" customFormat="1" ht="25" customHeight="1">
      <c r="A1649" s="45"/>
      <c r="B1649" s="44"/>
      <c r="C1649" s="45"/>
      <c r="D1649" s="46"/>
      <c r="E1649" s="46"/>
      <c r="F1649" s="46"/>
      <c r="H1649" s="39"/>
      <c r="I1649" s="40"/>
      <c r="J1649" s="39"/>
      <c r="K1649" s="38"/>
      <c r="L1649" s="38"/>
      <c r="M1649" s="38"/>
      <c r="N1649" s="38"/>
    </row>
    <row r="1650" spans="1:14" s="41" customFormat="1" ht="25" customHeight="1">
      <c r="A1650" s="45"/>
      <c r="B1650" s="44"/>
      <c r="C1650" s="45"/>
      <c r="D1650" s="46"/>
      <c r="E1650" s="46"/>
      <c r="F1650" s="46"/>
      <c r="H1650" s="39"/>
      <c r="I1650" s="40"/>
      <c r="J1650" s="39"/>
      <c r="K1650" s="38"/>
      <c r="L1650" s="38"/>
      <c r="M1650" s="38"/>
      <c r="N1650" s="38"/>
    </row>
    <row r="1651" spans="1:14" s="41" customFormat="1" ht="25" customHeight="1">
      <c r="A1651" s="45"/>
      <c r="B1651" s="44"/>
      <c r="C1651" s="45"/>
      <c r="D1651" s="46"/>
      <c r="E1651" s="46"/>
      <c r="F1651" s="46"/>
      <c r="H1651" s="39"/>
      <c r="I1651" s="40"/>
      <c r="J1651" s="39"/>
      <c r="K1651" s="38"/>
      <c r="L1651" s="38"/>
      <c r="M1651" s="38"/>
      <c r="N1651" s="38"/>
    </row>
    <row r="1652" spans="1:14" s="41" customFormat="1" ht="25" customHeight="1">
      <c r="A1652" s="45"/>
      <c r="B1652" s="44"/>
      <c r="C1652" s="45"/>
      <c r="D1652" s="46"/>
      <c r="E1652" s="46"/>
      <c r="F1652" s="46"/>
      <c r="H1652" s="39"/>
      <c r="I1652" s="40"/>
      <c r="J1652" s="39"/>
      <c r="K1652" s="38"/>
      <c r="L1652" s="38"/>
      <c r="M1652" s="38"/>
      <c r="N1652" s="38"/>
    </row>
    <row r="1653" spans="1:14" s="41" customFormat="1" ht="25" customHeight="1">
      <c r="A1653" s="45"/>
      <c r="B1653" s="44"/>
      <c r="C1653" s="45"/>
      <c r="D1653" s="46"/>
      <c r="E1653" s="46"/>
      <c r="F1653" s="46"/>
      <c r="H1653" s="39"/>
      <c r="I1653" s="40"/>
      <c r="J1653" s="39"/>
      <c r="K1653" s="38"/>
      <c r="L1653" s="38"/>
      <c r="M1653" s="38"/>
      <c r="N1653" s="38"/>
    </row>
    <row r="1654" spans="1:14" s="41" customFormat="1" ht="25" customHeight="1">
      <c r="A1654" s="45"/>
      <c r="B1654" s="44"/>
      <c r="C1654" s="45"/>
      <c r="D1654" s="46"/>
      <c r="E1654" s="46"/>
      <c r="F1654" s="46"/>
      <c r="H1654" s="39"/>
      <c r="I1654" s="40"/>
      <c r="J1654" s="39"/>
      <c r="K1654" s="38"/>
      <c r="L1654" s="38"/>
      <c r="M1654" s="38"/>
      <c r="N1654" s="38"/>
    </row>
    <row r="1655" spans="1:14" s="41" customFormat="1" ht="25" customHeight="1">
      <c r="A1655" s="45"/>
      <c r="B1655" s="44"/>
      <c r="C1655" s="45"/>
      <c r="D1655" s="46"/>
      <c r="E1655" s="46"/>
      <c r="F1655" s="46"/>
      <c r="H1655" s="39"/>
      <c r="I1655" s="40"/>
      <c r="J1655" s="39"/>
      <c r="K1655" s="38"/>
      <c r="L1655" s="38"/>
      <c r="M1655" s="38"/>
      <c r="N1655" s="38"/>
    </row>
    <row r="1656" spans="1:14" s="41" customFormat="1" ht="25" customHeight="1">
      <c r="A1656" s="45"/>
      <c r="B1656" s="44"/>
      <c r="C1656" s="45"/>
      <c r="D1656" s="46"/>
      <c r="E1656" s="46"/>
      <c r="F1656" s="46"/>
      <c r="H1656" s="39"/>
      <c r="I1656" s="40"/>
      <c r="J1656" s="39"/>
      <c r="K1656" s="38"/>
      <c r="L1656" s="38"/>
      <c r="M1656" s="38"/>
      <c r="N1656" s="38"/>
    </row>
    <row r="1657" spans="1:14" s="41" customFormat="1" ht="25" customHeight="1">
      <c r="A1657" s="45"/>
      <c r="B1657" s="44"/>
      <c r="C1657" s="45"/>
      <c r="D1657" s="46"/>
      <c r="E1657" s="46"/>
      <c r="F1657" s="46"/>
      <c r="H1657" s="39"/>
      <c r="I1657" s="40"/>
      <c r="J1657" s="39"/>
      <c r="K1657" s="38"/>
      <c r="L1657" s="38"/>
      <c r="M1657" s="38"/>
      <c r="N1657" s="38"/>
    </row>
    <row r="1658" spans="1:14" s="41" customFormat="1" ht="25" customHeight="1">
      <c r="A1658" s="45"/>
      <c r="B1658" s="44"/>
      <c r="C1658" s="45"/>
      <c r="D1658" s="46"/>
      <c r="E1658" s="46"/>
      <c r="F1658" s="46"/>
      <c r="H1658" s="39"/>
      <c r="I1658" s="40"/>
      <c r="J1658" s="39"/>
      <c r="K1658" s="38"/>
      <c r="L1658" s="38"/>
      <c r="M1658" s="38"/>
      <c r="N1658" s="38"/>
    </row>
    <row r="1659" spans="1:14" s="41" customFormat="1" ht="25" customHeight="1">
      <c r="A1659" s="45"/>
      <c r="B1659" s="44"/>
      <c r="C1659" s="45"/>
      <c r="D1659" s="46"/>
      <c r="E1659" s="46"/>
      <c r="F1659" s="46"/>
      <c r="H1659" s="39"/>
      <c r="I1659" s="40"/>
      <c r="J1659" s="39"/>
      <c r="K1659" s="38"/>
      <c r="L1659" s="38"/>
      <c r="M1659" s="38"/>
      <c r="N1659" s="38"/>
    </row>
    <row r="1660" spans="1:14" s="41" customFormat="1" ht="25" customHeight="1">
      <c r="A1660" s="45"/>
      <c r="B1660" s="44"/>
      <c r="C1660" s="45"/>
      <c r="D1660" s="46"/>
      <c r="E1660" s="46"/>
      <c r="F1660" s="46"/>
      <c r="H1660" s="39"/>
      <c r="I1660" s="40"/>
      <c r="J1660" s="39"/>
      <c r="K1660" s="38"/>
      <c r="L1660" s="38"/>
      <c r="M1660" s="38"/>
      <c r="N1660" s="38"/>
    </row>
    <row r="1661" spans="1:14" s="41" customFormat="1" ht="25" customHeight="1">
      <c r="A1661" s="45"/>
      <c r="B1661" s="44"/>
      <c r="C1661" s="45"/>
      <c r="D1661" s="46"/>
      <c r="E1661" s="46"/>
      <c r="F1661" s="46"/>
      <c r="H1661" s="39"/>
      <c r="I1661" s="40"/>
      <c r="J1661" s="39"/>
      <c r="K1661" s="38"/>
      <c r="L1661" s="38"/>
      <c r="M1661" s="38"/>
      <c r="N1661" s="38"/>
    </row>
    <row r="1662" spans="1:14" s="41" customFormat="1" ht="25" customHeight="1">
      <c r="A1662" s="45"/>
      <c r="B1662" s="44"/>
      <c r="C1662" s="45"/>
      <c r="D1662" s="46"/>
      <c r="E1662" s="46"/>
      <c r="F1662" s="46"/>
      <c r="H1662" s="39"/>
      <c r="I1662" s="40"/>
      <c r="J1662" s="39"/>
      <c r="K1662" s="38"/>
      <c r="L1662" s="38"/>
      <c r="M1662" s="38"/>
      <c r="N1662" s="38"/>
    </row>
    <row r="1663" spans="1:14" s="41" customFormat="1" ht="25" customHeight="1">
      <c r="A1663" s="45"/>
      <c r="B1663" s="44"/>
      <c r="C1663" s="45"/>
      <c r="D1663" s="46"/>
      <c r="E1663" s="46"/>
      <c r="F1663" s="46"/>
      <c r="H1663" s="39"/>
      <c r="I1663" s="40"/>
      <c r="J1663" s="39"/>
      <c r="K1663" s="38"/>
      <c r="L1663" s="38"/>
      <c r="M1663" s="38"/>
      <c r="N1663" s="38"/>
    </row>
    <row r="1664" spans="1:14" s="41" customFormat="1" ht="25" customHeight="1">
      <c r="A1664" s="45"/>
      <c r="B1664" s="44"/>
      <c r="C1664" s="45"/>
      <c r="D1664" s="46"/>
      <c r="E1664" s="46"/>
      <c r="F1664" s="46"/>
      <c r="H1664" s="39"/>
      <c r="I1664" s="40"/>
      <c r="J1664" s="39"/>
      <c r="K1664" s="38"/>
      <c r="L1664" s="38"/>
      <c r="M1664" s="38"/>
      <c r="N1664" s="38"/>
    </row>
    <row r="1665" spans="1:14" s="41" customFormat="1" ht="25" customHeight="1">
      <c r="A1665" s="45"/>
      <c r="B1665" s="44"/>
      <c r="C1665" s="45"/>
      <c r="D1665" s="46"/>
      <c r="E1665" s="46"/>
      <c r="F1665" s="46"/>
      <c r="H1665" s="39"/>
      <c r="I1665" s="40"/>
      <c r="J1665" s="39"/>
      <c r="K1665" s="38"/>
      <c r="L1665" s="38"/>
      <c r="M1665" s="38"/>
      <c r="N1665" s="38"/>
    </row>
    <row r="1666" spans="1:14" s="41" customFormat="1" ht="25" customHeight="1">
      <c r="A1666" s="45"/>
      <c r="B1666" s="44"/>
      <c r="C1666" s="45"/>
      <c r="D1666" s="46"/>
      <c r="E1666" s="46"/>
      <c r="F1666" s="46"/>
      <c r="H1666" s="39"/>
      <c r="I1666" s="40"/>
      <c r="J1666" s="39"/>
      <c r="K1666" s="38"/>
      <c r="L1666" s="38"/>
      <c r="M1666" s="38"/>
      <c r="N1666" s="38"/>
    </row>
    <row r="1667" spans="1:14" s="41" customFormat="1" ht="25" customHeight="1">
      <c r="A1667" s="45"/>
      <c r="B1667" s="44"/>
      <c r="C1667" s="45"/>
      <c r="D1667" s="46"/>
      <c r="E1667" s="46"/>
      <c r="F1667" s="46"/>
      <c r="H1667" s="39"/>
      <c r="I1667" s="40"/>
      <c r="J1667" s="39"/>
      <c r="K1667" s="38"/>
      <c r="L1667" s="38"/>
      <c r="M1667" s="38"/>
      <c r="N1667" s="38"/>
    </row>
    <row r="1668" spans="1:14" s="41" customFormat="1" ht="25" customHeight="1">
      <c r="A1668" s="45"/>
      <c r="B1668" s="44"/>
      <c r="C1668" s="45"/>
      <c r="D1668" s="46"/>
      <c r="E1668" s="46"/>
      <c r="F1668" s="46"/>
      <c r="H1668" s="39"/>
      <c r="I1668" s="40"/>
      <c r="J1668" s="39"/>
      <c r="K1668" s="38"/>
      <c r="L1668" s="38"/>
      <c r="M1668" s="38"/>
      <c r="N1668" s="38"/>
    </row>
    <row r="1669" spans="1:14" s="41" customFormat="1" ht="25" customHeight="1">
      <c r="A1669" s="45"/>
      <c r="B1669" s="44"/>
      <c r="C1669" s="45"/>
      <c r="D1669" s="46"/>
      <c r="E1669" s="46"/>
      <c r="F1669" s="46"/>
      <c r="H1669" s="39"/>
      <c r="I1669" s="40"/>
      <c r="J1669" s="39"/>
      <c r="K1669" s="38"/>
      <c r="L1669" s="38"/>
      <c r="M1669" s="38"/>
      <c r="N1669" s="38"/>
    </row>
    <row r="1670" spans="1:14" s="41" customFormat="1" ht="25" customHeight="1">
      <c r="A1670" s="45"/>
      <c r="B1670" s="44"/>
      <c r="C1670" s="45"/>
      <c r="D1670" s="46"/>
      <c r="E1670" s="46"/>
      <c r="F1670" s="46"/>
      <c r="H1670" s="39"/>
      <c r="I1670" s="40"/>
      <c r="J1670" s="39"/>
      <c r="K1670" s="38"/>
      <c r="L1670" s="38"/>
      <c r="M1670" s="38"/>
      <c r="N1670" s="38"/>
    </row>
    <row r="1671" spans="1:14" s="41" customFormat="1" ht="25" customHeight="1">
      <c r="A1671" s="45"/>
      <c r="B1671" s="44"/>
      <c r="C1671" s="45"/>
      <c r="D1671" s="46"/>
      <c r="E1671" s="46"/>
      <c r="F1671" s="46"/>
      <c r="H1671" s="39"/>
      <c r="I1671" s="40"/>
      <c r="J1671" s="39"/>
      <c r="K1671" s="38"/>
      <c r="L1671" s="38"/>
      <c r="M1671" s="38"/>
      <c r="N1671" s="38"/>
    </row>
    <row r="1672" spans="1:14" s="41" customFormat="1" ht="25" customHeight="1">
      <c r="A1672" s="45"/>
      <c r="B1672" s="44"/>
      <c r="C1672" s="45"/>
      <c r="D1672" s="46"/>
      <c r="E1672" s="46"/>
      <c r="F1672" s="46"/>
      <c r="H1672" s="39"/>
      <c r="I1672" s="40"/>
      <c r="J1672" s="39"/>
      <c r="K1672" s="38"/>
      <c r="L1672" s="38"/>
      <c r="M1672" s="38"/>
      <c r="N1672" s="38"/>
    </row>
    <row r="1673" spans="1:14" s="41" customFormat="1" ht="25" customHeight="1">
      <c r="A1673" s="45"/>
      <c r="B1673" s="44"/>
      <c r="C1673" s="45"/>
      <c r="D1673" s="46"/>
      <c r="E1673" s="46"/>
      <c r="F1673" s="46"/>
      <c r="H1673" s="39"/>
      <c r="I1673" s="40"/>
      <c r="J1673" s="39"/>
      <c r="K1673" s="38"/>
      <c r="L1673" s="38"/>
      <c r="M1673" s="38"/>
      <c r="N1673" s="38"/>
    </row>
    <row r="1674" spans="1:14" s="41" customFormat="1" ht="25" customHeight="1">
      <c r="A1674" s="45"/>
      <c r="B1674" s="44"/>
      <c r="C1674" s="45"/>
      <c r="D1674" s="46"/>
      <c r="E1674" s="46"/>
      <c r="F1674" s="46"/>
      <c r="H1674" s="39"/>
      <c r="I1674" s="40"/>
      <c r="J1674" s="39"/>
      <c r="K1674" s="38"/>
      <c r="L1674" s="38"/>
      <c r="M1674" s="38"/>
      <c r="N1674" s="38"/>
    </row>
    <row r="1675" spans="1:14" s="41" customFormat="1" ht="25" customHeight="1">
      <c r="A1675" s="45"/>
      <c r="B1675" s="44"/>
      <c r="C1675" s="45"/>
      <c r="D1675" s="46"/>
      <c r="E1675" s="46"/>
      <c r="F1675" s="46"/>
      <c r="H1675" s="39"/>
      <c r="I1675" s="40"/>
      <c r="J1675" s="39"/>
      <c r="K1675" s="38"/>
      <c r="L1675" s="38"/>
      <c r="M1675" s="38"/>
      <c r="N1675" s="38"/>
    </row>
    <row r="1676" spans="1:14" s="41" customFormat="1" ht="25" customHeight="1">
      <c r="A1676" s="45"/>
      <c r="B1676" s="44"/>
      <c r="C1676" s="45"/>
      <c r="D1676" s="46"/>
      <c r="E1676" s="46"/>
      <c r="F1676" s="46"/>
      <c r="H1676" s="39"/>
      <c r="I1676" s="40"/>
      <c r="J1676" s="39"/>
      <c r="K1676" s="38"/>
      <c r="L1676" s="38"/>
      <c r="M1676" s="38"/>
      <c r="N1676" s="38"/>
    </row>
    <row r="1677" spans="1:14" s="41" customFormat="1" ht="25" customHeight="1">
      <c r="A1677" s="45"/>
      <c r="B1677" s="44"/>
      <c r="C1677" s="45"/>
      <c r="D1677" s="46"/>
      <c r="E1677" s="46"/>
      <c r="F1677" s="46"/>
      <c r="H1677" s="39"/>
      <c r="I1677" s="40"/>
      <c r="J1677" s="39"/>
      <c r="K1677" s="38"/>
      <c r="L1677" s="38"/>
      <c r="M1677" s="38"/>
      <c r="N1677" s="38"/>
    </row>
    <row r="1678" spans="1:14" s="41" customFormat="1" ht="25" customHeight="1">
      <c r="A1678" s="45"/>
      <c r="B1678" s="44"/>
      <c r="C1678" s="45"/>
      <c r="D1678" s="46"/>
      <c r="E1678" s="46"/>
      <c r="F1678" s="46"/>
      <c r="H1678" s="39"/>
      <c r="I1678" s="40"/>
      <c r="J1678" s="39"/>
      <c r="K1678" s="38"/>
      <c r="L1678" s="38"/>
      <c r="M1678" s="38"/>
      <c r="N1678" s="38"/>
    </row>
    <row r="1679" spans="1:14" s="41" customFormat="1" ht="25" customHeight="1">
      <c r="A1679" s="45"/>
      <c r="B1679" s="44"/>
      <c r="C1679" s="45"/>
      <c r="D1679" s="46"/>
      <c r="E1679" s="46"/>
      <c r="F1679" s="46"/>
      <c r="H1679" s="39"/>
      <c r="I1679" s="40"/>
      <c r="J1679" s="39"/>
      <c r="K1679" s="38"/>
      <c r="L1679" s="38"/>
      <c r="M1679" s="38"/>
      <c r="N1679" s="38"/>
    </row>
    <row r="1680" spans="1:14" s="41" customFormat="1" ht="25" customHeight="1">
      <c r="A1680" s="45"/>
      <c r="B1680" s="44"/>
      <c r="C1680" s="45"/>
      <c r="D1680" s="46"/>
      <c r="E1680" s="46"/>
      <c r="F1680" s="46"/>
      <c r="H1680" s="39"/>
      <c r="I1680" s="40"/>
      <c r="J1680" s="39"/>
      <c r="K1680" s="38"/>
      <c r="L1680" s="38"/>
      <c r="M1680" s="38"/>
      <c r="N1680" s="38"/>
    </row>
    <row r="1681" spans="1:14" s="41" customFormat="1" ht="25" customHeight="1">
      <c r="A1681" s="45"/>
      <c r="B1681" s="44"/>
      <c r="C1681" s="45"/>
      <c r="D1681" s="46"/>
      <c r="E1681" s="46"/>
      <c r="F1681" s="46"/>
      <c r="H1681" s="39"/>
      <c r="I1681" s="40"/>
      <c r="J1681" s="39"/>
      <c r="K1681" s="38"/>
      <c r="L1681" s="38"/>
      <c r="M1681" s="38"/>
      <c r="N1681" s="38"/>
    </row>
    <row r="1682" spans="1:14" s="41" customFormat="1" ht="25" customHeight="1">
      <c r="A1682" s="45"/>
      <c r="B1682" s="44"/>
      <c r="C1682" s="45"/>
      <c r="D1682" s="46"/>
      <c r="E1682" s="46"/>
      <c r="F1682" s="46"/>
      <c r="H1682" s="39"/>
      <c r="I1682" s="40"/>
      <c r="J1682" s="39"/>
      <c r="K1682" s="38"/>
      <c r="L1682" s="38"/>
      <c r="M1682" s="38"/>
      <c r="N1682" s="38"/>
    </row>
    <row r="1683" spans="1:14" s="41" customFormat="1" ht="25" customHeight="1">
      <c r="A1683" s="45"/>
      <c r="B1683" s="44"/>
      <c r="C1683" s="45"/>
      <c r="D1683" s="46"/>
      <c r="E1683" s="46"/>
      <c r="F1683" s="46"/>
      <c r="H1683" s="39"/>
      <c r="I1683" s="40"/>
      <c r="J1683" s="39"/>
      <c r="K1683" s="38"/>
      <c r="L1683" s="38"/>
      <c r="M1683" s="38"/>
      <c r="N1683" s="38"/>
    </row>
    <row r="1684" spans="1:14" s="41" customFormat="1" ht="25" customHeight="1">
      <c r="A1684" s="45"/>
      <c r="B1684" s="44"/>
      <c r="C1684" s="45"/>
      <c r="D1684" s="46"/>
      <c r="E1684" s="46"/>
      <c r="F1684" s="46"/>
      <c r="H1684" s="39"/>
      <c r="I1684" s="40"/>
      <c r="J1684" s="39"/>
      <c r="K1684" s="38"/>
      <c r="L1684" s="38"/>
      <c r="M1684" s="38"/>
      <c r="N1684" s="38"/>
    </row>
    <row r="1685" spans="1:14" s="41" customFormat="1" ht="25" customHeight="1">
      <c r="A1685" s="45"/>
      <c r="B1685" s="44"/>
      <c r="C1685" s="45"/>
      <c r="D1685" s="46"/>
      <c r="E1685" s="46"/>
      <c r="F1685" s="46"/>
      <c r="H1685" s="39"/>
      <c r="I1685" s="40"/>
      <c r="J1685" s="39"/>
      <c r="K1685" s="38"/>
      <c r="L1685" s="38"/>
      <c r="M1685" s="38"/>
      <c r="N1685" s="38"/>
    </row>
    <row r="1686" spans="1:14" s="41" customFormat="1" ht="25" customHeight="1">
      <c r="A1686" s="45"/>
      <c r="B1686" s="44"/>
      <c r="C1686" s="45"/>
      <c r="D1686" s="46"/>
      <c r="E1686" s="46"/>
      <c r="F1686" s="46"/>
      <c r="H1686" s="39"/>
      <c r="I1686" s="40"/>
      <c r="J1686" s="39"/>
      <c r="K1686" s="38"/>
      <c r="L1686" s="38"/>
      <c r="M1686" s="38"/>
      <c r="N1686" s="38"/>
    </row>
    <row r="1687" spans="1:14" s="41" customFormat="1" ht="25" customHeight="1">
      <c r="A1687" s="45"/>
      <c r="B1687" s="44"/>
      <c r="C1687" s="45"/>
      <c r="D1687" s="46"/>
      <c r="E1687" s="46"/>
      <c r="F1687" s="46"/>
      <c r="H1687" s="39"/>
      <c r="I1687" s="40"/>
      <c r="J1687" s="39"/>
      <c r="K1687" s="38"/>
      <c r="L1687" s="38"/>
      <c r="M1687" s="38"/>
      <c r="N1687" s="38"/>
    </row>
    <row r="1688" spans="1:14" s="41" customFormat="1" ht="25" customHeight="1">
      <c r="A1688" s="45"/>
      <c r="B1688" s="44"/>
      <c r="C1688" s="45"/>
      <c r="D1688" s="46"/>
      <c r="E1688" s="46"/>
      <c r="F1688" s="46"/>
      <c r="H1688" s="39"/>
      <c r="I1688" s="40"/>
      <c r="J1688" s="39"/>
      <c r="K1688" s="38"/>
      <c r="L1688" s="38"/>
      <c r="M1688" s="38"/>
      <c r="N1688" s="38"/>
    </row>
    <row r="1689" spans="1:14" s="41" customFormat="1" ht="25" customHeight="1">
      <c r="A1689" s="45"/>
      <c r="B1689" s="44"/>
      <c r="C1689" s="45"/>
      <c r="D1689" s="46"/>
      <c r="E1689" s="46"/>
      <c r="F1689" s="46"/>
      <c r="H1689" s="39"/>
      <c r="I1689" s="40"/>
      <c r="J1689" s="39"/>
      <c r="K1689" s="38"/>
      <c r="L1689" s="38"/>
      <c r="M1689" s="38"/>
      <c r="N1689" s="38"/>
    </row>
    <row r="1690" spans="1:14" s="41" customFormat="1" ht="25" customHeight="1">
      <c r="A1690" s="45"/>
      <c r="B1690" s="44"/>
      <c r="C1690" s="45"/>
      <c r="D1690" s="46"/>
      <c r="E1690" s="46"/>
      <c r="F1690" s="46"/>
      <c r="H1690" s="39"/>
      <c r="I1690" s="40"/>
      <c r="J1690" s="39"/>
      <c r="K1690" s="38"/>
      <c r="L1690" s="38"/>
      <c r="M1690" s="38"/>
      <c r="N1690" s="38"/>
    </row>
    <row r="1691" spans="1:14" s="41" customFormat="1" ht="25" customHeight="1">
      <c r="A1691" s="45"/>
      <c r="B1691" s="44"/>
      <c r="C1691" s="45"/>
      <c r="D1691" s="46"/>
      <c r="E1691" s="46"/>
      <c r="F1691" s="46"/>
      <c r="H1691" s="39"/>
      <c r="I1691" s="40"/>
      <c r="J1691" s="39"/>
      <c r="K1691" s="38"/>
      <c r="L1691" s="38"/>
      <c r="M1691" s="38"/>
      <c r="N1691" s="38"/>
    </row>
    <row r="1692" spans="1:14" s="41" customFormat="1" ht="25" customHeight="1">
      <c r="A1692" s="45"/>
      <c r="B1692" s="44"/>
      <c r="C1692" s="45"/>
      <c r="D1692" s="46"/>
      <c r="E1692" s="46"/>
      <c r="F1692" s="46"/>
      <c r="H1692" s="39"/>
      <c r="I1692" s="40"/>
      <c r="J1692" s="39"/>
      <c r="K1692" s="38"/>
      <c r="L1692" s="38"/>
      <c r="M1692" s="38"/>
      <c r="N1692" s="38"/>
    </row>
    <row r="1693" spans="1:14" s="41" customFormat="1" ht="25" customHeight="1">
      <c r="A1693" s="45"/>
      <c r="B1693" s="44"/>
      <c r="C1693" s="45"/>
      <c r="D1693" s="46"/>
      <c r="E1693" s="46"/>
      <c r="F1693" s="46"/>
      <c r="H1693" s="39"/>
      <c r="I1693" s="40"/>
      <c r="J1693" s="39"/>
      <c r="K1693" s="38"/>
      <c r="L1693" s="38"/>
      <c r="M1693" s="38"/>
      <c r="N1693" s="38"/>
    </row>
    <row r="1694" spans="1:14" s="41" customFormat="1" ht="25" customHeight="1">
      <c r="A1694" s="45"/>
      <c r="B1694" s="44"/>
      <c r="C1694" s="45"/>
      <c r="D1694" s="46"/>
      <c r="E1694" s="46"/>
      <c r="F1694" s="46"/>
      <c r="H1694" s="39"/>
      <c r="I1694" s="40"/>
      <c r="J1694" s="39"/>
      <c r="K1694" s="38"/>
      <c r="L1694" s="38"/>
      <c r="M1694" s="38"/>
      <c r="N1694" s="38"/>
    </row>
    <row r="1695" spans="1:14" s="41" customFormat="1" ht="25" customHeight="1">
      <c r="A1695" s="45"/>
      <c r="B1695" s="44"/>
      <c r="C1695" s="45"/>
      <c r="D1695" s="46"/>
      <c r="E1695" s="46"/>
      <c r="F1695" s="46"/>
      <c r="H1695" s="39"/>
      <c r="I1695" s="40"/>
      <c r="J1695" s="39"/>
      <c r="K1695" s="38"/>
      <c r="L1695" s="38"/>
      <c r="M1695" s="38"/>
      <c r="N1695" s="38"/>
    </row>
    <row r="1696" spans="1:14" s="41" customFormat="1" ht="25" customHeight="1">
      <c r="A1696" s="45"/>
      <c r="B1696" s="44"/>
      <c r="C1696" s="45"/>
      <c r="D1696" s="46"/>
      <c r="E1696" s="46"/>
      <c r="F1696" s="46"/>
      <c r="H1696" s="39"/>
      <c r="I1696" s="40"/>
      <c r="J1696" s="39"/>
      <c r="K1696" s="38"/>
      <c r="L1696" s="38"/>
      <c r="M1696" s="38"/>
      <c r="N1696" s="38"/>
    </row>
    <row r="1697" spans="1:14" s="41" customFormat="1" ht="25" customHeight="1">
      <c r="A1697" s="45"/>
      <c r="B1697" s="44"/>
      <c r="C1697" s="45"/>
      <c r="D1697" s="46"/>
      <c r="E1697" s="46"/>
      <c r="F1697" s="46"/>
      <c r="H1697" s="39"/>
      <c r="I1697" s="40"/>
      <c r="J1697" s="39"/>
      <c r="K1697" s="38"/>
      <c r="L1697" s="38"/>
      <c r="M1697" s="38"/>
      <c r="N1697" s="38"/>
    </row>
    <row r="1698" spans="1:14" s="41" customFormat="1" ht="25" customHeight="1">
      <c r="A1698" s="45"/>
      <c r="B1698" s="44"/>
      <c r="C1698" s="45"/>
      <c r="D1698" s="46"/>
      <c r="E1698" s="46"/>
      <c r="F1698" s="46"/>
      <c r="H1698" s="39"/>
      <c r="I1698" s="40"/>
      <c r="J1698" s="39"/>
      <c r="K1698" s="38"/>
      <c r="L1698" s="38"/>
      <c r="M1698" s="38"/>
      <c r="N1698" s="38"/>
    </row>
    <row r="1699" spans="1:14" s="41" customFormat="1" ht="25" customHeight="1">
      <c r="A1699" s="45"/>
      <c r="B1699" s="44"/>
      <c r="C1699" s="45"/>
      <c r="D1699" s="46"/>
      <c r="E1699" s="46"/>
      <c r="F1699" s="46"/>
      <c r="H1699" s="39"/>
      <c r="I1699" s="40"/>
      <c r="J1699" s="39"/>
      <c r="K1699" s="38"/>
      <c r="L1699" s="38"/>
      <c r="M1699" s="38"/>
      <c r="N1699" s="38"/>
    </row>
    <row r="1700" spans="1:14" s="41" customFormat="1" ht="25" customHeight="1">
      <c r="A1700" s="45"/>
      <c r="B1700" s="44"/>
      <c r="C1700" s="45"/>
      <c r="D1700" s="46"/>
      <c r="E1700" s="46"/>
      <c r="F1700" s="46"/>
      <c r="H1700" s="39"/>
      <c r="I1700" s="40"/>
      <c r="J1700" s="39"/>
      <c r="K1700" s="38"/>
      <c r="L1700" s="38"/>
      <c r="M1700" s="38"/>
      <c r="N1700" s="38"/>
    </row>
    <row r="1701" spans="1:14" s="41" customFormat="1" ht="25" customHeight="1">
      <c r="A1701" s="45"/>
      <c r="B1701" s="44"/>
      <c r="C1701" s="45"/>
      <c r="D1701" s="46"/>
      <c r="E1701" s="46"/>
      <c r="F1701" s="46"/>
      <c r="H1701" s="39"/>
      <c r="I1701" s="40"/>
      <c r="J1701" s="39"/>
      <c r="K1701" s="38"/>
      <c r="L1701" s="38"/>
      <c r="M1701" s="38"/>
      <c r="N1701" s="38"/>
    </row>
    <row r="1702" spans="1:14" s="41" customFormat="1" ht="25" customHeight="1">
      <c r="A1702" s="45"/>
      <c r="B1702" s="44"/>
      <c r="C1702" s="45"/>
      <c r="D1702" s="46"/>
      <c r="E1702" s="46"/>
      <c r="F1702" s="46"/>
      <c r="H1702" s="39"/>
      <c r="I1702" s="40"/>
      <c r="J1702" s="39"/>
      <c r="K1702" s="38"/>
      <c r="L1702" s="38"/>
      <c r="M1702" s="38"/>
      <c r="N1702" s="38"/>
    </row>
    <row r="1703" spans="1:14" s="41" customFormat="1" ht="25" customHeight="1">
      <c r="A1703" s="45"/>
      <c r="B1703" s="44"/>
      <c r="C1703" s="45"/>
      <c r="D1703" s="46"/>
      <c r="E1703" s="46"/>
      <c r="F1703" s="46"/>
      <c r="H1703" s="39"/>
      <c r="I1703" s="40"/>
      <c r="J1703" s="39"/>
      <c r="K1703" s="38"/>
      <c r="L1703" s="38"/>
      <c r="M1703" s="38"/>
      <c r="N1703" s="38"/>
    </row>
    <row r="1704" spans="1:14" s="41" customFormat="1" ht="25" customHeight="1">
      <c r="A1704" s="45"/>
      <c r="B1704" s="44"/>
      <c r="C1704" s="45"/>
      <c r="D1704" s="46"/>
      <c r="E1704" s="46"/>
      <c r="F1704" s="46"/>
      <c r="H1704" s="39"/>
      <c r="I1704" s="40"/>
      <c r="J1704" s="39"/>
      <c r="K1704" s="38"/>
      <c r="L1704" s="38"/>
      <c r="M1704" s="38"/>
      <c r="N1704" s="38"/>
    </row>
    <row r="1705" spans="1:14" s="41" customFormat="1" ht="25" customHeight="1">
      <c r="A1705" s="45"/>
      <c r="B1705" s="44"/>
      <c r="C1705" s="45"/>
      <c r="D1705" s="46"/>
      <c r="E1705" s="46"/>
      <c r="F1705" s="46"/>
      <c r="H1705" s="39"/>
      <c r="I1705" s="40"/>
      <c r="J1705" s="39"/>
      <c r="K1705" s="38"/>
      <c r="L1705" s="38"/>
      <c r="M1705" s="38"/>
      <c r="N1705" s="38"/>
    </row>
    <row r="1706" spans="1:14" s="41" customFormat="1" ht="25" customHeight="1">
      <c r="A1706" s="45"/>
      <c r="B1706" s="44"/>
      <c r="C1706" s="45"/>
      <c r="D1706" s="46"/>
      <c r="E1706" s="46"/>
      <c r="F1706" s="46"/>
      <c r="H1706" s="39"/>
      <c r="I1706" s="40"/>
      <c r="J1706" s="39"/>
      <c r="K1706" s="38"/>
      <c r="L1706" s="38"/>
      <c r="M1706" s="38"/>
      <c r="N1706" s="38"/>
    </row>
    <row r="1707" spans="1:14" s="41" customFormat="1" ht="25" customHeight="1">
      <c r="A1707" s="45"/>
      <c r="B1707" s="44"/>
      <c r="C1707" s="45"/>
      <c r="D1707" s="46"/>
      <c r="E1707" s="46"/>
      <c r="F1707" s="46"/>
      <c r="H1707" s="39"/>
      <c r="I1707" s="40"/>
      <c r="J1707" s="39"/>
      <c r="K1707" s="38"/>
      <c r="L1707" s="38"/>
      <c r="M1707" s="38"/>
      <c r="N1707" s="38"/>
    </row>
    <row r="1708" spans="1:14" s="41" customFormat="1" ht="25" customHeight="1">
      <c r="A1708" s="45"/>
      <c r="B1708" s="44"/>
      <c r="C1708" s="45"/>
      <c r="D1708" s="46"/>
      <c r="E1708" s="46"/>
      <c r="F1708" s="46"/>
      <c r="H1708" s="39"/>
      <c r="I1708" s="40"/>
      <c r="J1708" s="39"/>
      <c r="K1708" s="38"/>
      <c r="L1708" s="38"/>
      <c r="M1708" s="38"/>
      <c r="N1708" s="38"/>
    </row>
    <row r="1709" spans="1:14" s="41" customFormat="1" ht="25" customHeight="1">
      <c r="A1709" s="45"/>
      <c r="B1709" s="44"/>
      <c r="C1709" s="45"/>
      <c r="D1709" s="46"/>
      <c r="E1709" s="46"/>
      <c r="F1709" s="46"/>
      <c r="H1709" s="39"/>
      <c r="I1709" s="40"/>
      <c r="J1709" s="39"/>
      <c r="K1709" s="38"/>
      <c r="L1709" s="38"/>
      <c r="M1709" s="38"/>
      <c r="N1709" s="38"/>
    </row>
    <row r="1710" spans="1:14" s="41" customFormat="1" ht="25" customHeight="1">
      <c r="A1710" s="45"/>
      <c r="B1710" s="44"/>
      <c r="C1710" s="45"/>
      <c r="D1710" s="46"/>
      <c r="E1710" s="46"/>
      <c r="F1710" s="46"/>
      <c r="H1710" s="39"/>
      <c r="I1710" s="40"/>
      <c r="J1710" s="39"/>
      <c r="K1710" s="38"/>
      <c r="L1710" s="38"/>
      <c r="M1710" s="38"/>
      <c r="N1710" s="38"/>
    </row>
    <row r="1711" spans="1:14" s="41" customFormat="1" ht="25" customHeight="1">
      <c r="A1711" s="45"/>
      <c r="B1711" s="44"/>
      <c r="C1711" s="45"/>
      <c r="D1711" s="46"/>
      <c r="E1711" s="46"/>
      <c r="F1711" s="46"/>
      <c r="H1711" s="39"/>
      <c r="I1711" s="40"/>
      <c r="J1711" s="39"/>
      <c r="K1711" s="38"/>
      <c r="L1711" s="38"/>
      <c r="M1711" s="38"/>
      <c r="N1711" s="38"/>
    </row>
    <row r="1712" spans="1:14" s="41" customFormat="1" ht="25" customHeight="1">
      <c r="A1712" s="45"/>
      <c r="B1712" s="44"/>
      <c r="C1712" s="45"/>
      <c r="D1712" s="46"/>
      <c r="E1712" s="46"/>
      <c r="F1712" s="46"/>
      <c r="H1712" s="39"/>
      <c r="I1712" s="40"/>
      <c r="J1712" s="39"/>
      <c r="K1712" s="38"/>
      <c r="L1712" s="38"/>
      <c r="M1712" s="38"/>
      <c r="N1712" s="38"/>
    </row>
    <row r="1713" spans="1:14" s="41" customFormat="1" ht="25" customHeight="1">
      <c r="A1713" s="45"/>
      <c r="B1713" s="44"/>
      <c r="C1713" s="45"/>
      <c r="D1713" s="46"/>
      <c r="E1713" s="46"/>
      <c r="F1713" s="46"/>
      <c r="H1713" s="39"/>
      <c r="I1713" s="40"/>
      <c r="J1713" s="39"/>
      <c r="K1713" s="38"/>
      <c r="L1713" s="38"/>
      <c r="M1713" s="38"/>
      <c r="N1713" s="38"/>
    </row>
    <row r="1714" spans="1:14" s="41" customFormat="1" ht="25" customHeight="1">
      <c r="A1714" s="45"/>
      <c r="B1714" s="44"/>
      <c r="C1714" s="45"/>
      <c r="D1714" s="46"/>
      <c r="E1714" s="46"/>
      <c r="F1714" s="46"/>
      <c r="H1714" s="39"/>
      <c r="I1714" s="40"/>
      <c r="J1714" s="39"/>
      <c r="K1714" s="38"/>
      <c r="L1714" s="38"/>
      <c r="M1714" s="38"/>
      <c r="N1714" s="38"/>
    </row>
    <row r="1715" spans="1:14" s="41" customFormat="1" ht="25" customHeight="1">
      <c r="A1715" s="45"/>
      <c r="B1715" s="44"/>
      <c r="C1715" s="45"/>
      <c r="D1715" s="46"/>
      <c r="E1715" s="46"/>
      <c r="F1715" s="46"/>
      <c r="H1715" s="39"/>
      <c r="I1715" s="40"/>
      <c r="J1715" s="39"/>
      <c r="K1715" s="38"/>
      <c r="L1715" s="38"/>
      <c r="M1715" s="38"/>
      <c r="N1715" s="38"/>
    </row>
    <row r="1716" spans="1:14" s="41" customFormat="1" ht="25" customHeight="1">
      <c r="A1716" s="45"/>
      <c r="B1716" s="44"/>
      <c r="C1716" s="45"/>
      <c r="D1716" s="46"/>
      <c r="E1716" s="46"/>
      <c r="F1716" s="46"/>
      <c r="H1716" s="39"/>
      <c r="I1716" s="40"/>
      <c r="J1716" s="39"/>
      <c r="K1716" s="38"/>
      <c r="L1716" s="38"/>
      <c r="M1716" s="38"/>
      <c r="N1716" s="38"/>
    </row>
    <row r="1717" spans="1:14" s="41" customFormat="1" ht="25" customHeight="1">
      <c r="A1717" s="45"/>
      <c r="B1717" s="44"/>
      <c r="C1717" s="45"/>
      <c r="D1717" s="46"/>
      <c r="E1717" s="46"/>
      <c r="F1717" s="46"/>
      <c r="H1717" s="39"/>
      <c r="I1717" s="40"/>
      <c r="J1717" s="39"/>
      <c r="K1717" s="38"/>
      <c r="L1717" s="38"/>
      <c r="M1717" s="38"/>
      <c r="N1717" s="38"/>
    </row>
    <row r="1718" spans="1:14" s="41" customFormat="1" ht="25" customHeight="1">
      <c r="A1718" s="45"/>
      <c r="B1718" s="44"/>
      <c r="C1718" s="45"/>
      <c r="D1718" s="46"/>
      <c r="E1718" s="46"/>
      <c r="F1718" s="46"/>
      <c r="H1718" s="39"/>
      <c r="I1718" s="40"/>
      <c r="J1718" s="39"/>
      <c r="K1718" s="38"/>
      <c r="L1718" s="38"/>
      <c r="M1718" s="38"/>
      <c r="N1718" s="38"/>
    </row>
    <row r="1719" spans="1:14" s="41" customFormat="1" ht="25" customHeight="1">
      <c r="A1719" s="45"/>
      <c r="B1719" s="44"/>
      <c r="C1719" s="45"/>
      <c r="D1719" s="46"/>
      <c r="E1719" s="46"/>
      <c r="F1719" s="46"/>
      <c r="H1719" s="39"/>
      <c r="I1719" s="40"/>
      <c r="J1719" s="39"/>
      <c r="K1719" s="38"/>
      <c r="L1719" s="38"/>
      <c r="M1719" s="38"/>
      <c r="N1719" s="38"/>
    </row>
    <row r="1720" spans="1:14" s="41" customFormat="1" ht="25" customHeight="1">
      <c r="A1720" s="45"/>
      <c r="B1720" s="44"/>
      <c r="C1720" s="45"/>
      <c r="D1720" s="46"/>
      <c r="E1720" s="46"/>
      <c r="F1720" s="46"/>
      <c r="H1720" s="39"/>
      <c r="I1720" s="40"/>
      <c r="J1720" s="39"/>
      <c r="K1720" s="38"/>
      <c r="L1720" s="38"/>
      <c r="M1720" s="38"/>
      <c r="N1720" s="38"/>
    </row>
    <row r="1721" spans="1:14" s="41" customFormat="1" ht="25" customHeight="1">
      <c r="A1721" s="45"/>
      <c r="B1721" s="44"/>
      <c r="C1721" s="45"/>
      <c r="D1721" s="46"/>
      <c r="E1721" s="46"/>
      <c r="F1721" s="46"/>
      <c r="H1721" s="39"/>
      <c r="I1721" s="40"/>
      <c r="J1721" s="39"/>
      <c r="K1721" s="38"/>
      <c r="L1721" s="38"/>
      <c r="M1721" s="38"/>
      <c r="N1721" s="38"/>
    </row>
    <row r="1722" spans="1:14" s="41" customFormat="1" ht="25" customHeight="1">
      <c r="A1722" s="45"/>
      <c r="B1722" s="44"/>
      <c r="C1722" s="45"/>
      <c r="D1722" s="46"/>
      <c r="E1722" s="46"/>
      <c r="F1722" s="46"/>
      <c r="H1722" s="39"/>
      <c r="I1722" s="40"/>
      <c r="J1722" s="39"/>
      <c r="K1722" s="38"/>
      <c r="L1722" s="38"/>
      <c r="M1722" s="38"/>
      <c r="N1722" s="38"/>
    </row>
    <row r="1723" spans="1:14" s="41" customFormat="1" ht="25" customHeight="1">
      <c r="A1723" s="45"/>
      <c r="B1723" s="44"/>
      <c r="C1723" s="45"/>
      <c r="D1723" s="46"/>
      <c r="E1723" s="46"/>
      <c r="F1723" s="46"/>
      <c r="H1723" s="39"/>
      <c r="I1723" s="40"/>
      <c r="J1723" s="39"/>
      <c r="K1723" s="38"/>
      <c r="L1723" s="38"/>
      <c r="M1723" s="38"/>
      <c r="N1723" s="38"/>
    </row>
    <row r="1724" spans="1:14" s="41" customFormat="1" ht="25" customHeight="1">
      <c r="A1724" s="45"/>
      <c r="B1724" s="44"/>
      <c r="C1724" s="45"/>
      <c r="D1724" s="46"/>
      <c r="E1724" s="46"/>
      <c r="F1724" s="46"/>
      <c r="H1724" s="39"/>
      <c r="I1724" s="40"/>
      <c r="J1724" s="39"/>
      <c r="K1724" s="38"/>
      <c r="L1724" s="38"/>
      <c r="M1724" s="38"/>
      <c r="N1724" s="38"/>
    </row>
    <row r="1725" spans="1:14" s="41" customFormat="1" ht="25" customHeight="1">
      <c r="A1725" s="45"/>
      <c r="B1725" s="44"/>
      <c r="C1725" s="45"/>
      <c r="D1725" s="46"/>
      <c r="E1725" s="46"/>
      <c r="F1725" s="46"/>
      <c r="H1725" s="39"/>
      <c r="I1725" s="40"/>
      <c r="J1725" s="39"/>
      <c r="K1725" s="38"/>
      <c r="L1725" s="38"/>
      <c r="M1725" s="38"/>
      <c r="N1725" s="38"/>
    </row>
    <row r="1726" spans="1:14" s="41" customFormat="1" ht="25" customHeight="1">
      <c r="A1726" s="45"/>
      <c r="B1726" s="44"/>
      <c r="C1726" s="45"/>
      <c r="D1726" s="46"/>
      <c r="E1726" s="46"/>
      <c r="F1726" s="46"/>
      <c r="H1726" s="39"/>
      <c r="I1726" s="40"/>
      <c r="J1726" s="39"/>
      <c r="K1726" s="38"/>
      <c r="L1726" s="38"/>
      <c r="M1726" s="38"/>
      <c r="N1726" s="38"/>
    </row>
    <row r="1727" spans="1:14" s="41" customFormat="1" ht="25" customHeight="1">
      <c r="A1727" s="45"/>
      <c r="B1727" s="44"/>
      <c r="C1727" s="45"/>
      <c r="D1727" s="46"/>
      <c r="E1727" s="46"/>
      <c r="F1727" s="46"/>
      <c r="H1727" s="39"/>
      <c r="I1727" s="40"/>
      <c r="J1727" s="39"/>
      <c r="K1727" s="38"/>
      <c r="L1727" s="38"/>
      <c r="M1727" s="38"/>
      <c r="N1727" s="38"/>
    </row>
    <row r="1728" spans="1:14" s="41" customFormat="1" ht="25" customHeight="1">
      <c r="A1728" s="45"/>
      <c r="B1728" s="44"/>
      <c r="C1728" s="45"/>
      <c r="D1728" s="46"/>
      <c r="E1728" s="46"/>
      <c r="F1728" s="46"/>
      <c r="H1728" s="39"/>
      <c r="I1728" s="40"/>
      <c r="J1728" s="39"/>
      <c r="K1728" s="38"/>
      <c r="L1728" s="38"/>
      <c r="M1728" s="38"/>
      <c r="N1728" s="38"/>
    </row>
    <row r="1729" spans="1:14" s="41" customFormat="1" ht="25" customHeight="1">
      <c r="A1729" s="45"/>
      <c r="B1729" s="44"/>
      <c r="C1729" s="45"/>
      <c r="D1729" s="46"/>
      <c r="E1729" s="46"/>
      <c r="F1729" s="46"/>
      <c r="H1729" s="39"/>
      <c r="I1729" s="40"/>
      <c r="J1729" s="39"/>
      <c r="K1729" s="38"/>
      <c r="L1729" s="38"/>
      <c r="M1729" s="38"/>
      <c r="N1729" s="38"/>
    </row>
    <row r="1730" spans="1:14" s="41" customFormat="1" ht="25" customHeight="1">
      <c r="A1730" s="45"/>
      <c r="B1730" s="44"/>
      <c r="C1730" s="45"/>
      <c r="D1730" s="46"/>
      <c r="E1730" s="46"/>
      <c r="F1730" s="46"/>
      <c r="H1730" s="39"/>
      <c r="I1730" s="40"/>
      <c r="J1730" s="39"/>
      <c r="K1730" s="38"/>
      <c r="L1730" s="38"/>
      <c r="M1730" s="38"/>
      <c r="N1730" s="38"/>
    </row>
    <row r="1731" spans="1:14" s="41" customFormat="1" ht="25" customHeight="1">
      <c r="A1731" s="45"/>
      <c r="B1731" s="44"/>
      <c r="C1731" s="45"/>
      <c r="D1731" s="46"/>
      <c r="E1731" s="46"/>
      <c r="F1731" s="46"/>
      <c r="H1731" s="39"/>
      <c r="I1731" s="40"/>
      <c r="J1731" s="39"/>
      <c r="K1731" s="38"/>
      <c r="L1731" s="38"/>
      <c r="M1731" s="38"/>
      <c r="N1731" s="38"/>
    </row>
    <row r="1732" spans="1:14" s="41" customFormat="1" ht="25" customHeight="1">
      <c r="A1732" s="45"/>
      <c r="B1732" s="44"/>
      <c r="C1732" s="45"/>
      <c r="D1732" s="46"/>
      <c r="E1732" s="46"/>
      <c r="F1732" s="46"/>
      <c r="H1732" s="39"/>
      <c r="I1732" s="40"/>
      <c r="J1732" s="39"/>
      <c r="K1732" s="38"/>
      <c r="L1732" s="38"/>
      <c r="M1732" s="38"/>
      <c r="N1732" s="38"/>
    </row>
    <row r="1733" spans="1:14" s="41" customFormat="1" ht="25" customHeight="1">
      <c r="A1733" s="45"/>
      <c r="B1733" s="44"/>
      <c r="C1733" s="45"/>
      <c r="D1733" s="46"/>
      <c r="E1733" s="46"/>
      <c r="F1733" s="46"/>
      <c r="H1733" s="39"/>
      <c r="I1733" s="40"/>
      <c r="J1733" s="39"/>
      <c r="K1733" s="38"/>
      <c r="L1733" s="38"/>
      <c r="M1733" s="38"/>
      <c r="N1733" s="38"/>
    </row>
    <row r="1734" spans="1:14" s="41" customFormat="1" ht="25" customHeight="1">
      <c r="A1734" s="45"/>
      <c r="B1734" s="44"/>
      <c r="C1734" s="45"/>
      <c r="D1734" s="46"/>
      <c r="E1734" s="46"/>
      <c r="F1734" s="46"/>
      <c r="H1734" s="39"/>
      <c r="I1734" s="40"/>
      <c r="J1734" s="39"/>
      <c r="K1734" s="38"/>
      <c r="L1734" s="38"/>
      <c r="M1734" s="38"/>
      <c r="N1734" s="38"/>
    </row>
    <row r="1735" spans="1:14" s="41" customFormat="1" ht="25" customHeight="1">
      <c r="A1735" s="45"/>
      <c r="B1735" s="44"/>
      <c r="C1735" s="45"/>
      <c r="D1735" s="46"/>
      <c r="E1735" s="46"/>
      <c r="F1735" s="46"/>
      <c r="H1735" s="39"/>
      <c r="I1735" s="40"/>
      <c r="J1735" s="39"/>
      <c r="K1735" s="38"/>
      <c r="L1735" s="38"/>
      <c r="M1735" s="38"/>
      <c r="N1735" s="38"/>
    </row>
    <row r="1736" spans="1:14" s="41" customFormat="1" ht="25" customHeight="1">
      <c r="A1736" s="45"/>
      <c r="B1736" s="44"/>
      <c r="C1736" s="45"/>
      <c r="D1736" s="46"/>
      <c r="E1736" s="46"/>
      <c r="F1736" s="46"/>
      <c r="H1736" s="39"/>
      <c r="I1736" s="40"/>
      <c r="J1736" s="39"/>
      <c r="K1736" s="38"/>
      <c r="L1736" s="38"/>
      <c r="M1736" s="38"/>
      <c r="N1736" s="38"/>
    </row>
    <row r="1737" spans="1:14" s="41" customFormat="1" ht="25" customHeight="1">
      <c r="A1737" s="45"/>
      <c r="B1737" s="44"/>
      <c r="C1737" s="45"/>
      <c r="D1737" s="46"/>
      <c r="E1737" s="46"/>
      <c r="F1737" s="46"/>
      <c r="H1737" s="39"/>
      <c r="I1737" s="40"/>
      <c r="J1737" s="39"/>
      <c r="K1737" s="38"/>
      <c r="L1737" s="38"/>
      <c r="M1737" s="38"/>
      <c r="N1737" s="38"/>
    </row>
    <row r="1738" spans="1:14" s="41" customFormat="1" ht="25" customHeight="1">
      <c r="A1738" s="45"/>
      <c r="B1738" s="44"/>
      <c r="C1738" s="45"/>
      <c r="D1738" s="46"/>
      <c r="E1738" s="46"/>
      <c r="F1738" s="46"/>
      <c r="H1738" s="39"/>
      <c r="I1738" s="40"/>
      <c r="J1738" s="39"/>
      <c r="K1738" s="38"/>
      <c r="L1738" s="38"/>
      <c r="M1738" s="38"/>
      <c r="N1738" s="38"/>
    </row>
    <row r="1739" spans="1:14" s="41" customFormat="1" ht="25" customHeight="1">
      <c r="A1739" s="45"/>
      <c r="B1739" s="44"/>
      <c r="C1739" s="45"/>
      <c r="D1739" s="46"/>
      <c r="E1739" s="46"/>
      <c r="F1739" s="46"/>
      <c r="H1739" s="39"/>
      <c r="I1739" s="40"/>
      <c r="J1739" s="39"/>
      <c r="K1739" s="38"/>
      <c r="L1739" s="38"/>
      <c r="M1739" s="38"/>
      <c r="N1739" s="38"/>
    </row>
    <row r="1740" spans="1:14" s="41" customFormat="1" ht="25" customHeight="1">
      <c r="A1740" s="45"/>
      <c r="B1740" s="44"/>
      <c r="C1740" s="45"/>
      <c r="D1740" s="46"/>
      <c r="E1740" s="46"/>
      <c r="F1740" s="46"/>
      <c r="H1740" s="39"/>
      <c r="I1740" s="40"/>
      <c r="J1740" s="39"/>
      <c r="K1740" s="38"/>
      <c r="L1740" s="38"/>
      <c r="M1740" s="38"/>
      <c r="N1740" s="38"/>
    </row>
    <row r="1741" spans="1:14" s="41" customFormat="1" ht="25" customHeight="1">
      <c r="A1741" s="45"/>
      <c r="B1741" s="44"/>
      <c r="C1741" s="45"/>
      <c r="D1741" s="46"/>
      <c r="E1741" s="46"/>
      <c r="F1741" s="46"/>
      <c r="H1741" s="39"/>
      <c r="I1741" s="40"/>
      <c r="J1741" s="39"/>
      <c r="K1741" s="38"/>
      <c r="L1741" s="38"/>
      <c r="M1741" s="38"/>
      <c r="N1741" s="38"/>
    </row>
    <row r="1742" spans="1:14" s="41" customFormat="1" ht="25" customHeight="1">
      <c r="A1742" s="45"/>
      <c r="B1742" s="44"/>
      <c r="C1742" s="45"/>
      <c r="D1742" s="46"/>
      <c r="E1742" s="46"/>
      <c r="F1742" s="46"/>
      <c r="H1742" s="39"/>
      <c r="I1742" s="40"/>
      <c r="J1742" s="39"/>
      <c r="K1742" s="38"/>
      <c r="L1742" s="38"/>
      <c r="M1742" s="38"/>
      <c r="N1742" s="38"/>
    </row>
    <row r="1743" spans="1:14" s="41" customFormat="1" ht="25" customHeight="1">
      <c r="A1743" s="45"/>
      <c r="B1743" s="44"/>
      <c r="C1743" s="45"/>
      <c r="D1743" s="46"/>
      <c r="E1743" s="46"/>
      <c r="F1743" s="46"/>
      <c r="H1743" s="39"/>
      <c r="I1743" s="40"/>
      <c r="J1743" s="39"/>
      <c r="K1743" s="38"/>
      <c r="L1743" s="38"/>
      <c r="M1743" s="38"/>
      <c r="N1743" s="38"/>
    </row>
    <row r="1744" spans="1:14" s="41" customFormat="1" ht="25" customHeight="1">
      <c r="A1744" s="45"/>
      <c r="B1744" s="44"/>
      <c r="C1744" s="45"/>
      <c r="D1744" s="46"/>
      <c r="E1744" s="46"/>
      <c r="F1744" s="46"/>
      <c r="H1744" s="39"/>
      <c r="I1744" s="40"/>
      <c r="J1744" s="39"/>
      <c r="K1744" s="38"/>
      <c r="L1744" s="38"/>
      <c r="M1744" s="38"/>
      <c r="N1744" s="38"/>
    </row>
    <row r="1745" spans="1:14" s="41" customFormat="1" ht="25" customHeight="1">
      <c r="A1745" s="45"/>
      <c r="B1745" s="44"/>
      <c r="C1745" s="45"/>
      <c r="D1745" s="46"/>
      <c r="E1745" s="46"/>
      <c r="F1745" s="46"/>
      <c r="H1745" s="39"/>
      <c r="I1745" s="40"/>
      <c r="J1745" s="39"/>
      <c r="K1745" s="38"/>
      <c r="L1745" s="38"/>
      <c r="M1745" s="38"/>
      <c r="N1745" s="38"/>
    </row>
    <row r="1746" spans="1:14" s="41" customFormat="1" ht="25" customHeight="1">
      <c r="A1746" s="45"/>
      <c r="B1746" s="44"/>
      <c r="C1746" s="45"/>
      <c r="D1746" s="46"/>
      <c r="E1746" s="46"/>
      <c r="F1746" s="46"/>
      <c r="H1746" s="39"/>
      <c r="I1746" s="40"/>
      <c r="J1746" s="39"/>
      <c r="K1746" s="38"/>
      <c r="L1746" s="38"/>
      <c r="M1746" s="38"/>
      <c r="N1746" s="38"/>
    </row>
    <row r="1747" spans="1:14" s="41" customFormat="1" ht="25" customHeight="1">
      <c r="A1747" s="45"/>
      <c r="B1747" s="44"/>
      <c r="C1747" s="45"/>
      <c r="D1747" s="46"/>
      <c r="E1747" s="46"/>
      <c r="F1747" s="46"/>
      <c r="H1747" s="39"/>
      <c r="I1747" s="40"/>
      <c r="J1747" s="39"/>
      <c r="K1747" s="38"/>
      <c r="L1747" s="38"/>
      <c r="M1747" s="38"/>
      <c r="N1747" s="38"/>
    </row>
    <row r="1748" spans="1:14" s="41" customFormat="1" ht="25" customHeight="1">
      <c r="A1748" s="45"/>
      <c r="B1748" s="44"/>
      <c r="C1748" s="45"/>
      <c r="D1748" s="46"/>
      <c r="E1748" s="46"/>
      <c r="F1748" s="46"/>
      <c r="H1748" s="39"/>
      <c r="I1748" s="40"/>
      <c r="J1748" s="39"/>
      <c r="K1748" s="38"/>
      <c r="L1748" s="38"/>
      <c r="M1748" s="38"/>
      <c r="N1748" s="38"/>
    </row>
    <row r="1749" spans="1:14" s="41" customFormat="1" ht="25" customHeight="1">
      <c r="A1749" s="45"/>
      <c r="B1749" s="44"/>
      <c r="C1749" s="45"/>
      <c r="D1749" s="46"/>
      <c r="E1749" s="46"/>
      <c r="F1749" s="46"/>
      <c r="H1749" s="39"/>
      <c r="I1749" s="40"/>
      <c r="J1749" s="39"/>
      <c r="K1749" s="38"/>
      <c r="L1749" s="38"/>
      <c r="M1749" s="38"/>
      <c r="N1749" s="38"/>
    </row>
    <row r="1750" spans="1:14" s="41" customFormat="1" ht="25" customHeight="1">
      <c r="A1750" s="45"/>
      <c r="B1750" s="44"/>
      <c r="C1750" s="45"/>
      <c r="D1750" s="46"/>
      <c r="E1750" s="46"/>
      <c r="F1750" s="46"/>
      <c r="H1750" s="39"/>
      <c r="I1750" s="40"/>
      <c r="J1750" s="39"/>
      <c r="K1750" s="38"/>
      <c r="L1750" s="38"/>
      <c r="M1750" s="38"/>
      <c r="N1750" s="38"/>
    </row>
    <row r="1751" spans="1:14" s="41" customFormat="1" ht="25" customHeight="1">
      <c r="A1751" s="45"/>
      <c r="B1751" s="44"/>
      <c r="C1751" s="45"/>
      <c r="D1751" s="46"/>
      <c r="E1751" s="46"/>
      <c r="F1751" s="46"/>
      <c r="H1751" s="39"/>
      <c r="I1751" s="40"/>
      <c r="J1751" s="39"/>
      <c r="K1751" s="38"/>
      <c r="L1751" s="38"/>
      <c r="M1751" s="38"/>
      <c r="N1751" s="38"/>
    </row>
    <row r="1752" spans="1:14" s="41" customFormat="1" ht="25" customHeight="1">
      <c r="A1752" s="45"/>
      <c r="B1752" s="44"/>
      <c r="C1752" s="45"/>
      <c r="D1752" s="46"/>
      <c r="E1752" s="46"/>
      <c r="F1752" s="46"/>
      <c r="H1752" s="39"/>
      <c r="I1752" s="40"/>
      <c r="J1752" s="39"/>
      <c r="K1752" s="38"/>
      <c r="L1752" s="38"/>
      <c r="M1752" s="38"/>
      <c r="N1752" s="38"/>
    </row>
    <row r="1753" spans="1:14" s="41" customFormat="1" ht="25" customHeight="1">
      <c r="A1753" s="45"/>
      <c r="B1753" s="44"/>
      <c r="C1753" s="45"/>
      <c r="D1753" s="46"/>
      <c r="E1753" s="46"/>
      <c r="F1753" s="46"/>
      <c r="H1753" s="39"/>
      <c r="I1753" s="40"/>
      <c r="J1753" s="39"/>
      <c r="K1753" s="38"/>
      <c r="L1753" s="38"/>
      <c r="M1753" s="38"/>
      <c r="N1753" s="38"/>
    </row>
    <row r="1754" spans="1:14" s="41" customFormat="1" ht="25" customHeight="1">
      <c r="A1754" s="45"/>
      <c r="B1754" s="44"/>
      <c r="C1754" s="45"/>
      <c r="D1754" s="46"/>
      <c r="E1754" s="46"/>
      <c r="F1754" s="46"/>
      <c r="H1754" s="39"/>
      <c r="I1754" s="40"/>
      <c r="J1754" s="39"/>
      <c r="K1754" s="38"/>
      <c r="L1754" s="38"/>
      <c r="M1754" s="38"/>
      <c r="N1754" s="38"/>
    </row>
    <row r="1755" spans="1:14" s="41" customFormat="1" ht="25" customHeight="1">
      <c r="A1755" s="45"/>
      <c r="B1755" s="44"/>
      <c r="C1755" s="45"/>
      <c r="D1755" s="46"/>
      <c r="E1755" s="46"/>
      <c r="F1755" s="46"/>
      <c r="H1755" s="39"/>
      <c r="I1755" s="40"/>
      <c r="J1755" s="39"/>
      <c r="K1755" s="38"/>
      <c r="L1755" s="38"/>
      <c r="M1755" s="38"/>
      <c r="N1755" s="38"/>
    </row>
    <row r="1756" spans="1:14" s="41" customFormat="1" ht="25" customHeight="1">
      <c r="A1756" s="45"/>
      <c r="B1756" s="44"/>
      <c r="C1756" s="45"/>
      <c r="D1756" s="46"/>
      <c r="E1756" s="46"/>
      <c r="F1756" s="46"/>
      <c r="H1756" s="39"/>
      <c r="I1756" s="40"/>
      <c r="J1756" s="39"/>
      <c r="K1756" s="38"/>
      <c r="L1756" s="38"/>
      <c r="M1756" s="38"/>
      <c r="N1756" s="38"/>
    </row>
    <row r="1757" spans="1:14" s="41" customFormat="1" ht="25" customHeight="1">
      <c r="A1757" s="45"/>
      <c r="B1757" s="44"/>
      <c r="C1757" s="45"/>
      <c r="D1757" s="46"/>
      <c r="E1757" s="46"/>
      <c r="F1757" s="46"/>
      <c r="H1757" s="39"/>
      <c r="I1757" s="40"/>
      <c r="J1757" s="39"/>
      <c r="K1757" s="38"/>
      <c r="L1757" s="38"/>
      <c r="M1757" s="38"/>
      <c r="N1757" s="38"/>
    </row>
    <row r="1758" spans="1:14" s="41" customFormat="1" ht="25" customHeight="1">
      <c r="A1758" s="45"/>
      <c r="B1758" s="44"/>
      <c r="C1758" s="45"/>
      <c r="D1758" s="46"/>
      <c r="E1758" s="46"/>
      <c r="F1758" s="46"/>
      <c r="H1758" s="39"/>
      <c r="I1758" s="40"/>
      <c r="J1758" s="39"/>
      <c r="K1758" s="38"/>
      <c r="L1758" s="38"/>
      <c r="M1758" s="38"/>
      <c r="N1758" s="38"/>
    </row>
    <row r="1759" spans="1:14" s="41" customFormat="1" ht="25" customHeight="1">
      <c r="A1759" s="45"/>
      <c r="B1759" s="44"/>
      <c r="C1759" s="45"/>
      <c r="D1759" s="46"/>
      <c r="E1759" s="46"/>
      <c r="F1759" s="46"/>
      <c r="H1759" s="39"/>
      <c r="I1759" s="40"/>
      <c r="J1759" s="39"/>
      <c r="K1759" s="38"/>
      <c r="L1759" s="38"/>
      <c r="M1759" s="38"/>
      <c r="N1759" s="38"/>
    </row>
    <row r="1760" spans="1:14" s="41" customFormat="1" ht="25" customHeight="1">
      <c r="A1760" s="45"/>
      <c r="B1760" s="44"/>
      <c r="C1760" s="45"/>
      <c r="D1760" s="46"/>
      <c r="E1760" s="46"/>
      <c r="F1760" s="46"/>
      <c r="H1760" s="39"/>
      <c r="I1760" s="40"/>
      <c r="J1760" s="39"/>
      <c r="K1760" s="38"/>
      <c r="L1760" s="38"/>
      <c r="M1760" s="38"/>
      <c r="N1760" s="38"/>
    </row>
    <row r="1761" spans="1:14" s="41" customFormat="1" ht="25" customHeight="1">
      <c r="A1761" s="45"/>
      <c r="B1761" s="44"/>
      <c r="C1761" s="45"/>
      <c r="D1761" s="46"/>
      <c r="E1761" s="46"/>
      <c r="F1761" s="46"/>
      <c r="H1761" s="39"/>
      <c r="I1761" s="40"/>
      <c r="J1761" s="39"/>
      <c r="K1761" s="38"/>
      <c r="L1761" s="38"/>
      <c r="M1761" s="38"/>
      <c r="N1761" s="38"/>
    </row>
    <row r="1762" spans="1:14" s="41" customFormat="1" ht="25" customHeight="1">
      <c r="A1762" s="45"/>
      <c r="B1762" s="44"/>
      <c r="C1762" s="45"/>
      <c r="D1762" s="46"/>
      <c r="E1762" s="46"/>
      <c r="F1762" s="46"/>
      <c r="H1762" s="39"/>
      <c r="I1762" s="40"/>
      <c r="J1762" s="39"/>
      <c r="K1762" s="38"/>
      <c r="L1762" s="38"/>
      <c r="M1762" s="38"/>
      <c r="N1762" s="38"/>
    </row>
    <row r="1763" spans="1:14" s="41" customFormat="1" ht="25" customHeight="1">
      <c r="A1763" s="45"/>
      <c r="B1763" s="44"/>
      <c r="C1763" s="45"/>
      <c r="D1763" s="46"/>
      <c r="E1763" s="46"/>
      <c r="F1763" s="46"/>
      <c r="H1763" s="39"/>
      <c r="I1763" s="40"/>
      <c r="J1763" s="39"/>
      <c r="K1763" s="38"/>
      <c r="L1763" s="38"/>
      <c r="M1763" s="38"/>
      <c r="N1763" s="38"/>
    </row>
    <row r="1764" spans="1:14" s="41" customFormat="1" ht="25" customHeight="1">
      <c r="A1764" s="45"/>
      <c r="B1764" s="44"/>
      <c r="C1764" s="45"/>
      <c r="D1764" s="46"/>
      <c r="E1764" s="46"/>
      <c r="F1764" s="46"/>
      <c r="H1764" s="39"/>
      <c r="I1764" s="40"/>
      <c r="J1764" s="39"/>
      <c r="K1764" s="38"/>
      <c r="L1764" s="38"/>
      <c r="M1764" s="38"/>
      <c r="N1764" s="38"/>
    </row>
    <row r="1765" spans="1:14" s="41" customFormat="1" ht="25" customHeight="1">
      <c r="A1765" s="45"/>
      <c r="B1765" s="44"/>
      <c r="C1765" s="45"/>
      <c r="D1765" s="46"/>
      <c r="E1765" s="46"/>
      <c r="F1765" s="46"/>
      <c r="H1765" s="39"/>
      <c r="I1765" s="40"/>
      <c r="J1765" s="39"/>
      <c r="K1765" s="38"/>
      <c r="L1765" s="38"/>
      <c r="M1765" s="38"/>
      <c r="N1765" s="38"/>
    </row>
    <row r="1766" spans="1:14" s="41" customFormat="1" ht="25" customHeight="1">
      <c r="A1766" s="45"/>
      <c r="B1766" s="44"/>
      <c r="C1766" s="45"/>
      <c r="D1766" s="46"/>
      <c r="E1766" s="46"/>
      <c r="F1766" s="46"/>
      <c r="H1766" s="39"/>
      <c r="I1766" s="40"/>
      <c r="J1766" s="39"/>
      <c r="K1766" s="38"/>
      <c r="L1766" s="38"/>
      <c r="M1766" s="38"/>
      <c r="N1766" s="38"/>
    </row>
    <row r="1767" spans="1:14" s="41" customFormat="1" ht="25" customHeight="1">
      <c r="A1767" s="45"/>
      <c r="B1767" s="44"/>
      <c r="C1767" s="45"/>
      <c r="D1767" s="46"/>
      <c r="E1767" s="46"/>
      <c r="F1767" s="46"/>
      <c r="H1767" s="39"/>
      <c r="I1767" s="40"/>
      <c r="J1767" s="39"/>
      <c r="K1767" s="38"/>
      <c r="L1767" s="38"/>
      <c r="M1767" s="38"/>
      <c r="N1767" s="38"/>
    </row>
    <row r="1768" spans="1:14" s="41" customFormat="1" ht="25" customHeight="1">
      <c r="A1768" s="45"/>
      <c r="B1768" s="44"/>
      <c r="C1768" s="45"/>
      <c r="D1768" s="46"/>
      <c r="E1768" s="46"/>
      <c r="F1768" s="46"/>
      <c r="H1768" s="39"/>
      <c r="I1768" s="40"/>
      <c r="J1768" s="39"/>
      <c r="K1768" s="38"/>
      <c r="L1768" s="38"/>
      <c r="M1768" s="38"/>
      <c r="N1768" s="38"/>
    </row>
    <row r="1769" spans="1:14" s="41" customFormat="1" ht="25" customHeight="1">
      <c r="A1769" s="45"/>
      <c r="B1769" s="44"/>
      <c r="C1769" s="45"/>
      <c r="D1769" s="46"/>
      <c r="E1769" s="46"/>
      <c r="F1769" s="46"/>
      <c r="H1769" s="39"/>
      <c r="I1769" s="40"/>
      <c r="J1769" s="39"/>
      <c r="K1769" s="38"/>
      <c r="L1769" s="38"/>
      <c r="M1769" s="38"/>
      <c r="N1769" s="38"/>
    </row>
    <row r="1770" spans="1:14" s="41" customFormat="1" ht="25" customHeight="1">
      <c r="A1770" s="45"/>
      <c r="B1770" s="44"/>
      <c r="C1770" s="45"/>
      <c r="D1770" s="46"/>
      <c r="E1770" s="46"/>
      <c r="F1770" s="46"/>
      <c r="H1770" s="39"/>
      <c r="I1770" s="40"/>
      <c r="J1770" s="39"/>
      <c r="K1770" s="38"/>
      <c r="L1770" s="38"/>
      <c r="M1770" s="38"/>
      <c r="N1770" s="38"/>
    </row>
    <row r="1771" spans="1:14" s="41" customFormat="1" ht="25" customHeight="1">
      <c r="A1771" s="45"/>
      <c r="B1771" s="44"/>
      <c r="C1771" s="45"/>
      <c r="D1771" s="46"/>
      <c r="E1771" s="46"/>
      <c r="F1771" s="46"/>
      <c r="H1771" s="39"/>
      <c r="I1771" s="40"/>
      <c r="J1771" s="39"/>
      <c r="K1771" s="38"/>
      <c r="L1771" s="38"/>
      <c r="M1771" s="38"/>
      <c r="N1771" s="38"/>
    </row>
    <row r="1772" spans="1:14" s="41" customFormat="1" ht="25" customHeight="1">
      <c r="A1772" s="45"/>
      <c r="B1772" s="44"/>
      <c r="C1772" s="45"/>
      <c r="D1772" s="46"/>
      <c r="E1772" s="46"/>
      <c r="F1772" s="46"/>
      <c r="H1772" s="39"/>
      <c r="I1772" s="40"/>
      <c r="J1772" s="39"/>
      <c r="K1772" s="38"/>
      <c r="L1772" s="38"/>
      <c r="M1772" s="38"/>
      <c r="N1772" s="38"/>
    </row>
    <row r="1773" spans="1:14" s="41" customFormat="1" ht="25" customHeight="1">
      <c r="A1773" s="45"/>
      <c r="B1773" s="44"/>
      <c r="C1773" s="45"/>
      <c r="D1773" s="46"/>
      <c r="E1773" s="46"/>
      <c r="F1773" s="46"/>
      <c r="H1773" s="39"/>
      <c r="I1773" s="40"/>
      <c r="J1773" s="39"/>
      <c r="K1773" s="38"/>
      <c r="L1773" s="38"/>
      <c r="M1773" s="38"/>
      <c r="N1773" s="38"/>
    </row>
    <row r="1774" spans="1:14" s="41" customFormat="1" ht="25" customHeight="1">
      <c r="A1774" s="45"/>
      <c r="B1774" s="44"/>
      <c r="C1774" s="45"/>
      <c r="D1774" s="46"/>
      <c r="E1774" s="46"/>
      <c r="F1774" s="46"/>
      <c r="H1774" s="39"/>
      <c r="I1774" s="40"/>
      <c r="J1774" s="39"/>
      <c r="K1774" s="38"/>
      <c r="L1774" s="38"/>
      <c r="M1774" s="38"/>
      <c r="N1774" s="38"/>
    </row>
    <row r="1775" spans="1:14" s="41" customFormat="1" ht="25" customHeight="1">
      <c r="A1775" s="45"/>
      <c r="B1775" s="44"/>
      <c r="C1775" s="45"/>
      <c r="D1775" s="46"/>
      <c r="E1775" s="46"/>
      <c r="F1775" s="46"/>
      <c r="H1775" s="39"/>
      <c r="I1775" s="40"/>
      <c r="J1775" s="39"/>
      <c r="K1775" s="38"/>
      <c r="L1775" s="38"/>
      <c r="M1775" s="38"/>
      <c r="N1775" s="38"/>
    </row>
    <row r="1776" spans="1:14" s="41" customFormat="1" ht="25" customHeight="1">
      <c r="A1776" s="45"/>
      <c r="B1776" s="44"/>
      <c r="C1776" s="45"/>
      <c r="D1776" s="46"/>
      <c r="E1776" s="46"/>
      <c r="F1776" s="46"/>
      <c r="H1776" s="39"/>
      <c r="I1776" s="40"/>
      <c r="J1776" s="39"/>
      <c r="K1776" s="38"/>
      <c r="L1776" s="38"/>
      <c r="M1776" s="38"/>
      <c r="N1776" s="38"/>
    </row>
    <row r="1777" spans="1:14" s="41" customFormat="1" ht="25" customHeight="1">
      <c r="A1777" s="45"/>
      <c r="B1777" s="44"/>
      <c r="C1777" s="45"/>
      <c r="D1777" s="46"/>
      <c r="E1777" s="46"/>
      <c r="F1777" s="46"/>
      <c r="H1777" s="39"/>
      <c r="I1777" s="40"/>
      <c r="J1777" s="39"/>
      <c r="K1777" s="38"/>
      <c r="L1777" s="38"/>
      <c r="M1777" s="38"/>
      <c r="N1777" s="38"/>
    </row>
    <row r="1778" spans="1:14" s="41" customFormat="1" ht="25" customHeight="1">
      <c r="A1778" s="45"/>
      <c r="B1778" s="44"/>
      <c r="C1778" s="45"/>
      <c r="D1778" s="46"/>
      <c r="E1778" s="46"/>
      <c r="F1778" s="46"/>
      <c r="H1778" s="39"/>
      <c r="I1778" s="40"/>
      <c r="J1778" s="39"/>
      <c r="K1778" s="38"/>
      <c r="L1778" s="38"/>
      <c r="M1778" s="38"/>
      <c r="N1778" s="38"/>
    </row>
    <row r="1779" spans="1:14" s="41" customFormat="1" ht="25" customHeight="1">
      <c r="A1779" s="45"/>
      <c r="B1779" s="44"/>
      <c r="C1779" s="45"/>
      <c r="D1779" s="46"/>
      <c r="E1779" s="46"/>
      <c r="F1779" s="46"/>
      <c r="H1779" s="39"/>
      <c r="I1779" s="40"/>
      <c r="J1779" s="39"/>
      <c r="K1779" s="38"/>
      <c r="L1779" s="38"/>
      <c r="M1779" s="38"/>
      <c r="N1779" s="38"/>
    </row>
    <row r="1780" spans="1:14" s="41" customFormat="1" ht="25" customHeight="1">
      <c r="A1780" s="45"/>
      <c r="B1780" s="44"/>
      <c r="C1780" s="45"/>
      <c r="D1780" s="46"/>
      <c r="E1780" s="46"/>
      <c r="F1780" s="46"/>
      <c r="H1780" s="39"/>
      <c r="I1780" s="40"/>
      <c r="J1780" s="39"/>
      <c r="K1780" s="38"/>
      <c r="L1780" s="38"/>
      <c r="M1780" s="38"/>
      <c r="N1780" s="38"/>
    </row>
    <row r="1781" spans="1:14" s="41" customFormat="1" ht="25" customHeight="1">
      <c r="A1781" s="45"/>
      <c r="B1781" s="44"/>
      <c r="C1781" s="45"/>
      <c r="D1781" s="46"/>
      <c r="E1781" s="46"/>
      <c r="F1781" s="46"/>
      <c r="H1781" s="39"/>
      <c r="I1781" s="40"/>
      <c r="J1781" s="39"/>
      <c r="K1781" s="38"/>
      <c r="L1781" s="38"/>
      <c r="M1781" s="38"/>
      <c r="N1781" s="38"/>
    </row>
    <row r="1782" spans="1:14" s="41" customFormat="1" ht="25" customHeight="1">
      <c r="A1782" s="45"/>
      <c r="B1782" s="44"/>
      <c r="C1782" s="45"/>
      <c r="D1782" s="46"/>
      <c r="E1782" s="46"/>
      <c r="F1782" s="46"/>
      <c r="H1782" s="39"/>
      <c r="I1782" s="40"/>
      <c r="J1782" s="39"/>
      <c r="K1782" s="38"/>
      <c r="L1782" s="38"/>
      <c r="M1782" s="38"/>
      <c r="N1782" s="38"/>
    </row>
    <row r="1783" spans="1:14" s="41" customFormat="1" ht="25" customHeight="1">
      <c r="A1783" s="45"/>
      <c r="B1783" s="44"/>
      <c r="C1783" s="45"/>
      <c r="D1783" s="46"/>
      <c r="E1783" s="46"/>
      <c r="F1783" s="46"/>
      <c r="H1783" s="39"/>
      <c r="I1783" s="40"/>
      <c r="J1783" s="39"/>
      <c r="K1783" s="38"/>
      <c r="L1783" s="38"/>
      <c r="M1783" s="38"/>
      <c r="N1783" s="38"/>
    </row>
    <row r="1784" spans="1:14" s="41" customFormat="1" ht="25" customHeight="1">
      <c r="A1784" s="45"/>
      <c r="B1784" s="44"/>
      <c r="C1784" s="45"/>
      <c r="D1784" s="46"/>
      <c r="E1784" s="46"/>
      <c r="F1784" s="46"/>
      <c r="H1784" s="39"/>
      <c r="I1784" s="40"/>
      <c r="J1784" s="39"/>
      <c r="K1784" s="38"/>
      <c r="L1784" s="38"/>
      <c r="M1784" s="38"/>
      <c r="N1784" s="38"/>
    </row>
    <row r="1785" spans="1:14" s="41" customFormat="1" ht="25" customHeight="1">
      <c r="A1785" s="45"/>
      <c r="B1785" s="44"/>
      <c r="C1785" s="45"/>
      <c r="D1785" s="46"/>
      <c r="E1785" s="46"/>
      <c r="F1785" s="46"/>
      <c r="H1785" s="39"/>
      <c r="I1785" s="40"/>
      <c r="J1785" s="39"/>
      <c r="K1785" s="38"/>
      <c r="L1785" s="38"/>
      <c r="M1785" s="38"/>
      <c r="N1785" s="38"/>
    </row>
    <row r="1786" spans="1:14" s="41" customFormat="1" ht="25" customHeight="1">
      <c r="A1786" s="45"/>
      <c r="B1786" s="44"/>
      <c r="C1786" s="45"/>
      <c r="D1786" s="46"/>
      <c r="E1786" s="46"/>
      <c r="F1786" s="46"/>
      <c r="H1786" s="39"/>
      <c r="I1786" s="40"/>
      <c r="J1786" s="39"/>
      <c r="K1786" s="38"/>
      <c r="L1786" s="38"/>
      <c r="M1786" s="38"/>
      <c r="N1786" s="38"/>
    </row>
    <row r="1787" spans="1:14" s="41" customFormat="1" ht="25" customHeight="1">
      <c r="A1787" s="45"/>
      <c r="B1787" s="44"/>
      <c r="C1787" s="45"/>
      <c r="D1787" s="46"/>
      <c r="E1787" s="46"/>
      <c r="F1787" s="46"/>
      <c r="H1787" s="39"/>
      <c r="I1787" s="40"/>
      <c r="J1787" s="39"/>
      <c r="K1787" s="38"/>
      <c r="L1787" s="38"/>
      <c r="M1787" s="38"/>
      <c r="N1787" s="38"/>
    </row>
    <row r="1788" spans="1:14" s="41" customFormat="1" ht="25" customHeight="1">
      <c r="A1788" s="45"/>
      <c r="B1788" s="44"/>
      <c r="C1788" s="45"/>
      <c r="D1788" s="46"/>
      <c r="E1788" s="46"/>
      <c r="F1788" s="46"/>
      <c r="H1788" s="39"/>
      <c r="I1788" s="40"/>
      <c r="J1788" s="39"/>
      <c r="K1788" s="38"/>
      <c r="L1788" s="38"/>
      <c r="M1788" s="38"/>
      <c r="N1788" s="38"/>
    </row>
    <row r="1789" spans="1:14" s="41" customFormat="1" ht="25" customHeight="1">
      <c r="A1789" s="45"/>
      <c r="B1789" s="44"/>
      <c r="C1789" s="45"/>
      <c r="D1789" s="46"/>
      <c r="E1789" s="46"/>
      <c r="F1789" s="46"/>
      <c r="H1789" s="39"/>
      <c r="I1789" s="40"/>
      <c r="J1789" s="39"/>
      <c r="K1789" s="38"/>
      <c r="L1789" s="38"/>
      <c r="M1789" s="38"/>
      <c r="N1789" s="38"/>
    </row>
    <row r="1790" spans="1:14" s="41" customFormat="1" ht="25" customHeight="1">
      <c r="A1790" s="45"/>
      <c r="B1790" s="44"/>
      <c r="C1790" s="45"/>
      <c r="D1790" s="46"/>
      <c r="E1790" s="46"/>
      <c r="F1790" s="46"/>
      <c r="H1790" s="39"/>
      <c r="I1790" s="40"/>
      <c r="J1790" s="39"/>
      <c r="K1790" s="38"/>
      <c r="L1790" s="38"/>
      <c r="M1790" s="38"/>
      <c r="N1790" s="38"/>
    </row>
    <row r="1791" spans="1:14" s="41" customFormat="1" ht="25" customHeight="1">
      <c r="A1791" s="45"/>
      <c r="B1791" s="44"/>
      <c r="C1791" s="45"/>
      <c r="D1791" s="46"/>
      <c r="E1791" s="46"/>
      <c r="F1791" s="46"/>
      <c r="H1791" s="39"/>
      <c r="I1791" s="40"/>
      <c r="J1791" s="39"/>
      <c r="K1791" s="38"/>
      <c r="L1791" s="38"/>
      <c r="M1791" s="38"/>
      <c r="N1791" s="38"/>
    </row>
    <row r="1792" spans="1:14" s="41" customFormat="1" ht="25" customHeight="1">
      <c r="A1792" s="45"/>
      <c r="B1792" s="44"/>
      <c r="C1792" s="45"/>
      <c r="D1792" s="46"/>
      <c r="E1792" s="46"/>
      <c r="F1792" s="46"/>
      <c r="H1792" s="39"/>
      <c r="I1792" s="40"/>
      <c r="J1792" s="39"/>
      <c r="K1792" s="38"/>
      <c r="L1792" s="38"/>
      <c r="M1792" s="38"/>
      <c r="N1792" s="38"/>
    </row>
    <row r="1793" spans="1:14" s="41" customFormat="1" ht="25" customHeight="1">
      <c r="A1793" s="45"/>
      <c r="B1793" s="44"/>
      <c r="C1793" s="45"/>
      <c r="D1793" s="46"/>
      <c r="E1793" s="46"/>
      <c r="F1793" s="46"/>
      <c r="H1793" s="39"/>
      <c r="I1793" s="40"/>
      <c r="J1793" s="39"/>
      <c r="K1793" s="38"/>
      <c r="L1793" s="38"/>
      <c r="M1793" s="38"/>
      <c r="N1793" s="38"/>
    </row>
    <row r="1794" spans="1:14" s="41" customFormat="1" ht="25" customHeight="1">
      <c r="A1794" s="45"/>
      <c r="B1794" s="44"/>
      <c r="C1794" s="45"/>
      <c r="D1794" s="46"/>
      <c r="E1794" s="46"/>
      <c r="F1794" s="46"/>
      <c r="H1794" s="39"/>
      <c r="I1794" s="40"/>
      <c r="J1794" s="39"/>
      <c r="K1794" s="38"/>
      <c r="L1794" s="38"/>
      <c r="M1794" s="38"/>
      <c r="N1794" s="38"/>
    </row>
    <row r="1795" spans="1:14" s="41" customFormat="1" ht="25" customHeight="1">
      <c r="A1795" s="45"/>
      <c r="B1795" s="44"/>
      <c r="C1795" s="45"/>
      <c r="D1795" s="46"/>
      <c r="E1795" s="46"/>
      <c r="F1795" s="46"/>
      <c r="H1795" s="39"/>
      <c r="I1795" s="40"/>
      <c r="J1795" s="39"/>
      <c r="K1795" s="38"/>
      <c r="L1795" s="38"/>
      <c r="M1795" s="38"/>
      <c r="N1795" s="38"/>
    </row>
    <row r="1796" spans="1:14" s="41" customFormat="1" ht="25" customHeight="1">
      <c r="A1796" s="45"/>
      <c r="B1796" s="44"/>
      <c r="C1796" s="45"/>
      <c r="D1796" s="46"/>
      <c r="E1796" s="46"/>
      <c r="F1796" s="46"/>
      <c r="H1796" s="39"/>
      <c r="I1796" s="40"/>
      <c r="J1796" s="39"/>
      <c r="K1796" s="38"/>
      <c r="L1796" s="38"/>
      <c r="M1796" s="38"/>
      <c r="N1796" s="38"/>
    </row>
    <row r="1797" spans="1:14" s="41" customFormat="1" ht="25" customHeight="1">
      <c r="A1797" s="45"/>
      <c r="B1797" s="44"/>
      <c r="C1797" s="45"/>
      <c r="D1797" s="46"/>
      <c r="E1797" s="46"/>
      <c r="F1797" s="46"/>
      <c r="H1797" s="39"/>
      <c r="I1797" s="40"/>
      <c r="J1797" s="39"/>
      <c r="K1797" s="38"/>
      <c r="L1797" s="38"/>
      <c r="M1797" s="38"/>
      <c r="N1797" s="38"/>
    </row>
    <row r="1798" spans="1:14" s="41" customFormat="1" ht="25" customHeight="1">
      <c r="A1798" s="45"/>
      <c r="B1798" s="44"/>
      <c r="C1798" s="45"/>
      <c r="D1798" s="46"/>
      <c r="E1798" s="46"/>
      <c r="F1798" s="46"/>
      <c r="H1798" s="39"/>
      <c r="I1798" s="40"/>
      <c r="J1798" s="39"/>
      <c r="K1798" s="38"/>
      <c r="L1798" s="38"/>
      <c r="M1798" s="38"/>
      <c r="N1798" s="38"/>
    </row>
    <row r="1799" spans="1:14" s="41" customFormat="1" ht="25" customHeight="1">
      <c r="A1799" s="45"/>
      <c r="B1799" s="44"/>
      <c r="C1799" s="45"/>
      <c r="D1799" s="46"/>
      <c r="E1799" s="46"/>
      <c r="F1799" s="46"/>
      <c r="H1799" s="39"/>
      <c r="I1799" s="40"/>
      <c r="J1799" s="39"/>
      <c r="K1799" s="38"/>
      <c r="L1799" s="38"/>
      <c r="M1799" s="38"/>
      <c r="N1799" s="38"/>
    </row>
    <row r="1800" spans="1:14" s="41" customFormat="1" ht="25" customHeight="1">
      <c r="A1800" s="45"/>
      <c r="B1800" s="44"/>
      <c r="C1800" s="45"/>
      <c r="D1800" s="46"/>
      <c r="E1800" s="46"/>
      <c r="F1800" s="46"/>
      <c r="H1800" s="39"/>
      <c r="I1800" s="40"/>
      <c r="J1800" s="39"/>
      <c r="K1800" s="38"/>
      <c r="L1800" s="38"/>
      <c r="M1800" s="38"/>
      <c r="N1800" s="38"/>
    </row>
    <row r="1801" spans="1:14" s="41" customFormat="1" ht="25" customHeight="1">
      <c r="A1801" s="45"/>
      <c r="B1801" s="44"/>
      <c r="C1801" s="45"/>
      <c r="D1801" s="46"/>
      <c r="E1801" s="46"/>
      <c r="F1801" s="46"/>
      <c r="H1801" s="39"/>
      <c r="I1801" s="40"/>
      <c r="J1801" s="39"/>
      <c r="K1801" s="38"/>
      <c r="L1801" s="38"/>
      <c r="M1801" s="38"/>
      <c r="N1801" s="38"/>
    </row>
    <row r="1802" spans="1:14" s="41" customFormat="1" ht="25" customHeight="1">
      <c r="A1802" s="45"/>
      <c r="B1802" s="44"/>
      <c r="C1802" s="45"/>
      <c r="D1802" s="46"/>
      <c r="E1802" s="46"/>
      <c r="F1802" s="46"/>
      <c r="H1802" s="39"/>
      <c r="I1802" s="40"/>
      <c r="J1802" s="39"/>
      <c r="K1802" s="38"/>
      <c r="L1802" s="38"/>
      <c r="M1802" s="38"/>
      <c r="N1802" s="38"/>
    </row>
    <row r="1803" spans="1:14" s="41" customFormat="1" ht="25" customHeight="1">
      <c r="A1803" s="45"/>
      <c r="B1803" s="44"/>
      <c r="C1803" s="45"/>
      <c r="D1803" s="46"/>
      <c r="E1803" s="46"/>
      <c r="F1803" s="46"/>
      <c r="H1803" s="39"/>
      <c r="I1803" s="40"/>
      <c r="J1803" s="39"/>
      <c r="K1803" s="38"/>
      <c r="L1803" s="38"/>
      <c r="M1803" s="38"/>
      <c r="N1803" s="38"/>
    </row>
    <row r="1804" spans="1:14" s="41" customFormat="1" ht="25" customHeight="1">
      <c r="A1804" s="45"/>
      <c r="B1804" s="44"/>
      <c r="C1804" s="45"/>
      <c r="D1804" s="46"/>
      <c r="E1804" s="46"/>
      <c r="F1804" s="46"/>
      <c r="H1804" s="39"/>
      <c r="I1804" s="40"/>
      <c r="J1804" s="39"/>
      <c r="K1804" s="38"/>
      <c r="L1804" s="38"/>
      <c r="M1804" s="38"/>
      <c r="N1804" s="38"/>
    </row>
    <row r="1805" spans="1:14" s="41" customFormat="1" ht="25" customHeight="1">
      <c r="A1805" s="45"/>
      <c r="B1805" s="44"/>
      <c r="C1805" s="45"/>
      <c r="D1805" s="46"/>
      <c r="E1805" s="46"/>
      <c r="F1805" s="46"/>
      <c r="H1805" s="39"/>
      <c r="I1805" s="40"/>
      <c r="J1805" s="39"/>
      <c r="K1805" s="38"/>
      <c r="L1805" s="38"/>
      <c r="M1805" s="38"/>
      <c r="N1805" s="38"/>
    </row>
    <row r="1806" spans="1:14" s="41" customFormat="1" ht="25" customHeight="1">
      <c r="A1806" s="45"/>
      <c r="B1806" s="44"/>
      <c r="C1806" s="45"/>
      <c r="D1806" s="46"/>
      <c r="E1806" s="46"/>
      <c r="F1806" s="46"/>
      <c r="H1806" s="39"/>
      <c r="I1806" s="40"/>
      <c r="J1806" s="39"/>
      <c r="K1806" s="38"/>
      <c r="L1806" s="38"/>
      <c r="M1806" s="38"/>
      <c r="N1806" s="38"/>
    </row>
    <row r="1807" spans="1:14" s="41" customFormat="1" ht="25" customHeight="1">
      <c r="A1807" s="45"/>
      <c r="B1807" s="44"/>
      <c r="C1807" s="45"/>
      <c r="D1807" s="46"/>
      <c r="E1807" s="46"/>
      <c r="F1807" s="46"/>
      <c r="H1807" s="39"/>
      <c r="I1807" s="40"/>
      <c r="J1807" s="39"/>
      <c r="K1807" s="38"/>
      <c r="L1807" s="38"/>
      <c r="M1807" s="38"/>
      <c r="N1807" s="38"/>
    </row>
    <row r="1808" spans="1:14" s="41" customFormat="1" ht="25" customHeight="1">
      <c r="A1808" s="45"/>
      <c r="B1808" s="44"/>
      <c r="C1808" s="45"/>
      <c r="D1808" s="46"/>
      <c r="E1808" s="46"/>
      <c r="F1808" s="46"/>
      <c r="H1808" s="39"/>
      <c r="I1808" s="40"/>
      <c r="J1808" s="39"/>
      <c r="K1808" s="38"/>
      <c r="L1808" s="38"/>
      <c r="M1808" s="38"/>
      <c r="N1808" s="38"/>
    </row>
    <row r="1809" spans="1:14" s="41" customFormat="1" ht="25" customHeight="1">
      <c r="A1809" s="45"/>
      <c r="B1809" s="44"/>
      <c r="C1809" s="45"/>
      <c r="D1809" s="46"/>
      <c r="E1809" s="46"/>
      <c r="F1809" s="46"/>
      <c r="H1809" s="39"/>
      <c r="I1809" s="40"/>
      <c r="J1809" s="39"/>
      <c r="K1809" s="38"/>
      <c r="L1809" s="38"/>
      <c r="M1809" s="38"/>
      <c r="N1809" s="38"/>
    </row>
    <row r="1810" spans="1:14" s="41" customFormat="1" ht="25" customHeight="1">
      <c r="A1810" s="45"/>
      <c r="B1810" s="44"/>
      <c r="C1810" s="45"/>
      <c r="D1810" s="46"/>
      <c r="E1810" s="46"/>
      <c r="F1810" s="46"/>
      <c r="H1810" s="39"/>
      <c r="I1810" s="40"/>
      <c r="J1810" s="39"/>
      <c r="K1810" s="38"/>
      <c r="L1810" s="38"/>
      <c r="M1810" s="38"/>
      <c r="N1810" s="38"/>
    </row>
    <row r="1811" spans="1:14" s="41" customFormat="1" ht="25" customHeight="1">
      <c r="A1811" s="45"/>
      <c r="B1811" s="44"/>
      <c r="C1811" s="45"/>
      <c r="D1811" s="46"/>
      <c r="E1811" s="46"/>
      <c r="F1811" s="46"/>
      <c r="H1811" s="39"/>
      <c r="I1811" s="40"/>
      <c r="J1811" s="39"/>
      <c r="K1811" s="38"/>
      <c r="L1811" s="38"/>
      <c r="M1811" s="38"/>
      <c r="N1811" s="38"/>
    </row>
    <row r="1812" spans="1:14" s="41" customFormat="1" ht="25" customHeight="1">
      <c r="A1812" s="45"/>
      <c r="B1812" s="44"/>
      <c r="C1812" s="45"/>
      <c r="D1812" s="46"/>
      <c r="E1812" s="46"/>
      <c r="F1812" s="46"/>
      <c r="H1812" s="39"/>
      <c r="I1812" s="40"/>
      <c r="J1812" s="39"/>
      <c r="K1812" s="38"/>
      <c r="L1812" s="38"/>
      <c r="M1812" s="38"/>
      <c r="N1812" s="38"/>
    </row>
    <row r="1813" spans="1:14" s="41" customFormat="1" ht="25" customHeight="1">
      <c r="A1813" s="45"/>
      <c r="B1813" s="44"/>
      <c r="C1813" s="45"/>
      <c r="D1813" s="46"/>
      <c r="E1813" s="46"/>
      <c r="F1813" s="46"/>
      <c r="H1813" s="39"/>
      <c r="I1813" s="40"/>
      <c r="J1813" s="39"/>
      <c r="K1813" s="38"/>
      <c r="L1813" s="38"/>
      <c r="M1813" s="38"/>
      <c r="N1813" s="38"/>
    </row>
    <row r="1814" spans="1:14" s="41" customFormat="1" ht="25" customHeight="1">
      <c r="A1814" s="45"/>
      <c r="B1814" s="44"/>
      <c r="C1814" s="45"/>
      <c r="D1814" s="46"/>
      <c r="E1814" s="46"/>
      <c r="F1814" s="46"/>
      <c r="H1814" s="39"/>
      <c r="I1814" s="40"/>
      <c r="J1814" s="39"/>
      <c r="K1814" s="38"/>
      <c r="L1814" s="38"/>
      <c r="M1814" s="38"/>
      <c r="N1814" s="38"/>
    </row>
    <row r="1815" spans="1:14" s="41" customFormat="1" ht="25" customHeight="1">
      <c r="A1815" s="45"/>
      <c r="B1815" s="44"/>
      <c r="C1815" s="45"/>
      <c r="D1815" s="46"/>
      <c r="E1815" s="46"/>
      <c r="F1815" s="46"/>
      <c r="H1815" s="39"/>
      <c r="I1815" s="40"/>
      <c r="J1815" s="39"/>
      <c r="K1815" s="38"/>
      <c r="L1815" s="38"/>
      <c r="M1815" s="38"/>
      <c r="N1815" s="38"/>
    </row>
    <row r="1816" spans="1:14" s="41" customFormat="1" ht="25" customHeight="1">
      <c r="A1816" s="45"/>
      <c r="B1816" s="44"/>
      <c r="C1816" s="45"/>
      <c r="D1816" s="46"/>
      <c r="E1816" s="46"/>
      <c r="F1816" s="46"/>
      <c r="H1816" s="39"/>
      <c r="I1816" s="40"/>
      <c r="J1816" s="39"/>
      <c r="K1816" s="38"/>
      <c r="L1816" s="38"/>
      <c r="M1816" s="38"/>
      <c r="N1816" s="38"/>
    </row>
    <row r="1817" spans="1:14" s="41" customFormat="1" ht="25" customHeight="1">
      <c r="A1817" s="45"/>
      <c r="B1817" s="44"/>
      <c r="C1817" s="45"/>
      <c r="D1817" s="46"/>
      <c r="E1817" s="46"/>
      <c r="F1817" s="46"/>
      <c r="H1817" s="39"/>
      <c r="I1817" s="40"/>
      <c r="J1817" s="39"/>
      <c r="K1817" s="38"/>
      <c r="L1817" s="38"/>
      <c r="M1817" s="38"/>
      <c r="N1817" s="38"/>
    </row>
    <row r="1818" spans="1:14" s="41" customFormat="1" ht="25" customHeight="1">
      <c r="A1818" s="45"/>
      <c r="B1818" s="44"/>
      <c r="C1818" s="45"/>
      <c r="D1818" s="46"/>
      <c r="E1818" s="46"/>
      <c r="F1818" s="46"/>
      <c r="H1818" s="39"/>
      <c r="I1818" s="40"/>
      <c r="J1818" s="39"/>
      <c r="K1818" s="38"/>
      <c r="L1818" s="38"/>
      <c r="M1818" s="38"/>
      <c r="N1818" s="38"/>
    </row>
    <row r="1819" spans="1:14" s="41" customFormat="1" ht="25" customHeight="1">
      <c r="A1819" s="45"/>
      <c r="B1819" s="44"/>
      <c r="C1819" s="45"/>
      <c r="D1819" s="46"/>
      <c r="E1819" s="46"/>
      <c r="F1819" s="46"/>
      <c r="H1819" s="39"/>
      <c r="I1819" s="40"/>
      <c r="J1819" s="39"/>
      <c r="K1819" s="38"/>
      <c r="L1819" s="38"/>
      <c r="M1819" s="38"/>
      <c r="N1819" s="38"/>
    </row>
    <row r="1820" spans="1:14" s="41" customFormat="1" ht="25" customHeight="1">
      <c r="A1820" s="45"/>
      <c r="B1820" s="44"/>
      <c r="C1820" s="45"/>
      <c r="D1820" s="46"/>
      <c r="E1820" s="46"/>
      <c r="F1820" s="46"/>
      <c r="H1820" s="39"/>
      <c r="I1820" s="40"/>
      <c r="J1820" s="39"/>
      <c r="K1820" s="38"/>
      <c r="L1820" s="38"/>
      <c r="M1820" s="38"/>
      <c r="N1820" s="38"/>
    </row>
    <row r="1821" spans="1:14" s="41" customFormat="1" ht="25" customHeight="1">
      <c r="A1821" s="45"/>
      <c r="B1821" s="44"/>
      <c r="C1821" s="45"/>
      <c r="D1821" s="46"/>
      <c r="E1821" s="46"/>
      <c r="F1821" s="46"/>
      <c r="H1821" s="39"/>
      <c r="I1821" s="40"/>
      <c r="J1821" s="39"/>
      <c r="K1821" s="38"/>
      <c r="L1821" s="38"/>
      <c r="M1821" s="38"/>
      <c r="N1821" s="38"/>
    </row>
    <row r="1822" spans="1:14" s="41" customFormat="1" ht="25" customHeight="1">
      <c r="A1822" s="45"/>
      <c r="B1822" s="44"/>
      <c r="C1822" s="45"/>
      <c r="D1822" s="46"/>
      <c r="E1822" s="46"/>
      <c r="F1822" s="46"/>
      <c r="H1822" s="39"/>
      <c r="I1822" s="40"/>
      <c r="J1822" s="39"/>
      <c r="K1822" s="38"/>
      <c r="L1822" s="38"/>
      <c r="M1822" s="38"/>
      <c r="N1822" s="38"/>
    </row>
    <row r="1823" spans="1:14" s="41" customFormat="1" ht="25" customHeight="1">
      <c r="A1823" s="45"/>
      <c r="B1823" s="44"/>
      <c r="C1823" s="45"/>
      <c r="D1823" s="46"/>
      <c r="E1823" s="46"/>
      <c r="F1823" s="46"/>
      <c r="H1823" s="39"/>
      <c r="I1823" s="40"/>
      <c r="J1823" s="39"/>
      <c r="K1823" s="38"/>
      <c r="L1823" s="38"/>
      <c r="M1823" s="38"/>
      <c r="N1823" s="38"/>
    </row>
    <row r="1824" spans="1:14" s="41" customFormat="1" ht="25" customHeight="1">
      <c r="A1824" s="45"/>
      <c r="B1824" s="44"/>
      <c r="C1824" s="45"/>
      <c r="D1824" s="46"/>
      <c r="E1824" s="46"/>
      <c r="F1824" s="46"/>
      <c r="H1824" s="39"/>
      <c r="I1824" s="40"/>
      <c r="J1824" s="39"/>
      <c r="K1824" s="38"/>
      <c r="L1824" s="38"/>
      <c r="M1824" s="38"/>
      <c r="N1824" s="38"/>
    </row>
    <row r="1825" spans="1:14" s="41" customFormat="1" ht="25" customHeight="1">
      <c r="A1825" s="45"/>
      <c r="B1825" s="44"/>
      <c r="C1825" s="45"/>
      <c r="D1825" s="46"/>
      <c r="E1825" s="46"/>
      <c r="F1825" s="46"/>
      <c r="H1825" s="39"/>
      <c r="I1825" s="40"/>
      <c r="J1825" s="39"/>
      <c r="K1825" s="38"/>
      <c r="L1825" s="38"/>
      <c r="M1825" s="38"/>
      <c r="N1825" s="38"/>
    </row>
    <row r="1826" spans="1:14" s="41" customFormat="1" ht="25" customHeight="1">
      <c r="A1826" s="45"/>
      <c r="B1826" s="44"/>
      <c r="C1826" s="45"/>
      <c r="D1826" s="46"/>
      <c r="E1826" s="46"/>
      <c r="F1826" s="46"/>
      <c r="H1826" s="39"/>
      <c r="I1826" s="40"/>
      <c r="J1826" s="39"/>
      <c r="K1826" s="38"/>
      <c r="L1826" s="38"/>
      <c r="M1826" s="38"/>
      <c r="N1826" s="38"/>
    </row>
    <row r="1827" spans="1:14" s="41" customFormat="1" ht="25" customHeight="1">
      <c r="A1827" s="45"/>
      <c r="B1827" s="44"/>
      <c r="C1827" s="45"/>
      <c r="D1827" s="46"/>
      <c r="E1827" s="46"/>
      <c r="F1827" s="46"/>
      <c r="H1827" s="39"/>
      <c r="I1827" s="40"/>
      <c r="J1827" s="39"/>
      <c r="K1827" s="38"/>
      <c r="L1827" s="38"/>
      <c r="M1827" s="38"/>
      <c r="N1827" s="38"/>
    </row>
    <row r="1828" spans="1:14" s="41" customFormat="1" ht="25" customHeight="1">
      <c r="A1828" s="45"/>
      <c r="B1828" s="44"/>
      <c r="C1828" s="45"/>
      <c r="D1828" s="46"/>
      <c r="E1828" s="46"/>
      <c r="F1828" s="46"/>
      <c r="H1828" s="39"/>
      <c r="I1828" s="40"/>
      <c r="J1828" s="39"/>
      <c r="K1828" s="38"/>
      <c r="L1828" s="38"/>
      <c r="M1828" s="38"/>
      <c r="N1828" s="38"/>
    </row>
    <row r="1829" spans="1:14" s="41" customFormat="1" ht="25" customHeight="1">
      <c r="A1829" s="45"/>
      <c r="B1829" s="44"/>
      <c r="C1829" s="45"/>
      <c r="D1829" s="46"/>
      <c r="E1829" s="46"/>
      <c r="F1829" s="46"/>
      <c r="H1829" s="39"/>
      <c r="I1829" s="40"/>
      <c r="J1829" s="39"/>
      <c r="K1829" s="38"/>
      <c r="L1829" s="38"/>
      <c r="M1829" s="38"/>
      <c r="N1829" s="38"/>
    </row>
    <row r="1830" spans="1:14" s="41" customFormat="1" ht="25" customHeight="1">
      <c r="A1830" s="45"/>
      <c r="B1830" s="44"/>
      <c r="C1830" s="45"/>
      <c r="D1830" s="46"/>
      <c r="E1830" s="46"/>
      <c r="F1830" s="46"/>
      <c r="H1830" s="39"/>
      <c r="I1830" s="40"/>
      <c r="J1830" s="39"/>
      <c r="K1830" s="38"/>
      <c r="L1830" s="38"/>
      <c r="M1830" s="38"/>
      <c r="N1830" s="38"/>
    </row>
    <row r="1831" spans="1:14" s="41" customFormat="1" ht="25" customHeight="1">
      <c r="A1831" s="45"/>
      <c r="B1831" s="44"/>
      <c r="C1831" s="45"/>
      <c r="D1831" s="46"/>
      <c r="E1831" s="46"/>
      <c r="F1831" s="46"/>
      <c r="H1831" s="39"/>
      <c r="I1831" s="40"/>
      <c r="J1831" s="39"/>
      <c r="K1831" s="38"/>
      <c r="L1831" s="38"/>
      <c r="M1831" s="38"/>
      <c r="N1831" s="38"/>
    </row>
    <row r="1832" spans="1:14" s="41" customFormat="1" ht="25" customHeight="1">
      <c r="A1832" s="45"/>
      <c r="B1832" s="44"/>
      <c r="C1832" s="45"/>
      <c r="D1832" s="46"/>
      <c r="E1832" s="46"/>
      <c r="F1832" s="46"/>
      <c r="H1832" s="39"/>
      <c r="I1832" s="40"/>
      <c r="J1832" s="39"/>
      <c r="K1832" s="38"/>
      <c r="L1832" s="38"/>
      <c r="M1832" s="38"/>
      <c r="N1832" s="38"/>
    </row>
    <row r="1833" spans="1:14" s="41" customFormat="1" ht="25" customHeight="1">
      <c r="A1833" s="45"/>
      <c r="B1833" s="44"/>
      <c r="C1833" s="45"/>
      <c r="D1833" s="46"/>
      <c r="E1833" s="46"/>
      <c r="F1833" s="46"/>
      <c r="H1833" s="39"/>
      <c r="I1833" s="40"/>
      <c r="J1833" s="39"/>
      <c r="K1833" s="38"/>
      <c r="L1833" s="38"/>
      <c r="M1833" s="38"/>
      <c r="N1833" s="38"/>
    </row>
    <row r="1834" spans="1:14" s="41" customFormat="1" ht="25" customHeight="1">
      <c r="A1834" s="45"/>
      <c r="B1834" s="44"/>
      <c r="C1834" s="45"/>
      <c r="D1834" s="46"/>
      <c r="E1834" s="46"/>
      <c r="F1834" s="46"/>
      <c r="H1834" s="39"/>
      <c r="I1834" s="40"/>
      <c r="J1834" s="39"/>
      <c r="K1834" s="38"/>
      <c r="L1834" s="38"/>
      <c r="M1834" s="38"/>
      <c r="N1834" s="38"/>
    </row>
    <row r="1835" spans="1:14" s="41" customFormat="1" ht="25" customHeight="1">
      <c r="A1835" s="45"/>
      <c r="B1835" s="44"/>
      <c r="C1835" s="45"/>
      <c r="D1835" s="46"/>
      <c r="E1835" s="46"/>
      <c r="F1835" s="46"/>
      <c r="H1835" s="39"/>
      <c r="I1835" s="40"/>
      <c r="J1835" s="39"/>
      <c r="K1835" s="38"/>
      <c r="L1835" s="38"/>
      <c r="M1835" s="38"/>
      <c r="N1835" s="38"/>
    </row>
    <row r="1836" spans="1:14" s="41" customFormat="1" ht="25" customHeight="1">
      <c r="A1836" s="45"/>
      <c r="B1836" s="44"/>
      <c r="C1836" s="45"/>
      <c r="D1836" s="46"/>
      <c r="E1836" s="46"/>
      <c r="F1836" s="46"/>
      <c r="H1836" s="39"/>
      <c r="I1836" s="40"/>
      <c r="J1836" s="39"/>
      <c r="K1836" s="38"/>
      <c r="L1836" s="38"/>
      <c r="M1836" s="38"/>
      <c r="N1836" s="38"/>
    </row>
    <row r="1837" spans="1:14" s="41" customFormat="1" ht="25" customHeight="1">
      <c r="A1837" s="45"/>
      <c r="B1837" s="44"/>
      <c r="C1837" s="45"/>
      <c r="D1837" s="46"/>
      <c r="E1837" s="46"/>
      <c r="F1837" s="46"/>
      <c r="H1837" s="39"/>
      <c r="I1837" s="40"/>
      <c r="J1837" s="39"/>
      <c r="K1837" s="38"/>
      <c r="L1837" s="38"/>
      <c r="M1837" s="38"/>
      <c r="N1837" s="38"/>
    </row>
    <row r="1838" spans="1:14" s="41" customFormat="1" ht="25" customHeight="1">
      <c r="A1838" s="45"/>
      <c r="B1838" s="44"/>
      <c r="C1838" s="45"/>
      <c r="D1838" s="46"/>
      <c r="E1838" s="46"/>
      <c r="F1838" s="46"/>
      <c r="H1838" s="39"/>
      <c r="I1838" s="40"/>
      <c r="J1838" s="39"/>
      <c r="K1838" s="38"/>
      <c r="L1838" s="38"/>
      <c r="M1838" s="38"/>
      <c r="N1838" s="38"/>
    </row>
    <row r="1839" spans="1:14" s="41" customFormat="1" ht="25" customHeight="1">
      <c r="A1839" s="45"/>
      <c r="B1839" s="44"/>
      <c r="C1839" s="45"/>
      <c r="D1839" s="46"/>
      <c r="E1839" s="46"/>
      <c r="F1839" s="46"/>
      <c r="H1839" s="39"/>
      <c r="I1839" s="40"/>
      <c r="J1839" s="39"/>
      <c r="K1839" s="38"/>
      <c r="L1839" s="38"/>
      <c r="M1839" s="38"/>
      <c r="N1839" s="38"/>
    </row>
    <row r="1840" spans="1:14" s="41" customFormat="1" ht="25" customHeight="1">
      <c r="A1840" s="45"/>
      <c r="B1840" s="44"/>
      <c r="C1840" s="45"/>
      <c r="D1840" s="46"/>
      <c r="E1840" s="46"/>
      <c r="F1840" s="46"/>
      <c r="H1840" s="39"/>
      <c r="I1840" s="40"/>
      <c r="J1840" s="39"/>
      <c r="K1840" s="38"/>
      <c r="L1840" s="38"/>
      <c r="M1840" s="38"/>
      <c r="N1840" s="38"/>
    </row>
    <row r="1841" spans="1:14" s="41" customFormat="1" ht="25" customHeight="1">
      <c r="A1841" s="45"/>
      <c r="B1841" s="44"/>
      <c r="C1841" s="45"/>
      <c r="D1841" s="46"/>
      <c r="E1841" s="46"/>
      <c r="F1841" s="46"/>
      <c r="H1841" s="39"/>
      <c r="I1841" s="40"/>
      <c r="J1841" s="39"/>
      <c r="K1841" s="38"/>
      <c r="L1841" s="38"/>
      <c r="M1841" s="38"/>
      <c r="N1841" s="38"/>
    </row>
    <row r="1842" spans="1:14" s="41" customFormat="1" ht="25" customHeight="1">
      <c r="A1842" s="45"/>
      <c r="B1842" s="44"/>
      <c r="C1842" s="45"/>
      <c r="D1842" s="46"/>
      <c r="E1842" s="46"/>
      <c r="F1842" s="46"/>
      <c r="H1842" s="39"/>
      <c r="I1842" s="40"/>
      <c r="J1842" s="39"/>
      <c r="K1842" s="38"/>
      <c r="L1842" s="38"/>
      <c r="M1842" s="38"/>
      <c r="N1842" s="38"/>
    </row>
    <row r="1843" spans="1:14" s="41" customFormat="1" ht="25" customHeight="1">
      <c r="A1843" s="45"/>
      <c r="B1843" s="44"/>
      <c r="C1843" s="45"/>
      <c r="D1843" s="46"/>
      <c r="E1843" s="46"/>
      <c r="F1843" s="46"/>
      <c r="H1843" s="39"/>
      <c r="I1843" s="40"/>
      <c r="J1843" s="39"/>
      <c r="K1843" s="38"/>
      <c r="L1843" s="38"/>
      <c r="M1843" s="38"/>
      <c r="N1843" s="38"/>
    </row>
    <row r="1844" spans="1:14" s="41" customFormat="1" ht="25" customHeight="1">
      <c r="A1844" s="45"/>
      <c r="B1844" s="44"/>
      <c r="C1844" s="45"/>
      <c r="D1844" s="46"/>
      <c r="E1844" s="46"/>
      <c r="F1844" s="46"/>
      <c r="H1844" s="39"/>
      <c r="I1844" s="40"/>
      <c r="J1844" s="39"/>
      <c r="K1844" s="38"/>
      <c r="L1844" s="38"/>
      <c r="M1844" s="38"/>
      <c r="N1844" s="38"/>
    </row>
    <row r="1845" spans="1:14" s="41" customFormat="1" ht="25" customHeight="1">
      <c r="A1845" s="45"/>
      <c r="B1845" s="44"/>
      <c r="C1845" s="45"/>
      <c r="D1845" s="46"/>
      <c r="E1845" s="46"/>
      <c r="F1845" s="46"/>
      <c r="H1845" s="39"/>
      <c r="I1845" s="40"/>
      <c r="J1845" s="39"/>
      <c r="K1845" s="38"/>
      <c r="L1845" s="38"/>
      <c r="M1845" s="38"/>
      <c r="N1845" s="38"/>
    </row>
    <row r="1846" spans="1:14" s="41" customFormat="1" ht="25" customHeight="1">
      <c r="A1846" s="45"/>
      <c r="B1846" s="44"/>
      <c r="C1846" s="45"/>
      <c r="D1846" s="46"/>
      <c r="E1846" s="46"/>
      <c r="F1846" s="46"/>
      <c r="H1846" s="39"/>
      <c r="I1846" s="40"/>
      <c r="J1846" s="39"/>
      <c r="K1846" s="38"/>
      <c r="L1846" s="38"/>
      <c r="M1846" s="38"/>
      <c r="N1846" s="38"/>
    </row>
    <row r="1847" spans="1:14" s="41" customFormat="1" ht="25" customHeight="1">
      <c r="A1847" s="45"/>
      <c r="B1847" s="44"/>
      <c r="C1847" s="45"/>
      <c r="D1847" s="46"/>
      <c r="E1847" s="46"/>
      <c r="F1847" s="46"/>
      <c r="H1847" s="39"/>
      <c r="I1847" s="40"/>
      <c r="J1847" s="39"/>
      <c r="K1847" s="38"/>
      <c r="L1847" s="38"/>
      <c r="M1847" s="38"/>
      <c r="N1847" s="38"/>
    </row>
    <row r="1848" spans="1:14" s="41" customFormat="1" ht="25" customHeight="1">
      <c r="A1848" s="45"/>
      <c r="B1848" s="44"/>
      <c r="C1848" s="45"/>
      <c r="D1848" s="46"/>
      <c r="E1848" s="46"/>
      <c r="F1848" s="46"/>
      <c r="H1848" s="39"/>
      <c r="I1848" s="40"/>
      <c r="J1848" s="39"/>
      <c r="K1848" s="38"/>
      <c r="L1848" s="38"/>
      <c r="M1848" s="38"/>
      <c r="N1848" s="38"/>
    </row>
    <row r="1849" spans="1:14" s="41" customFormat="1" ht="25" customHeight="1">
      <c r="A1849" s="45"/>
      <c r="B1849" s="44"/>
      <c r="C1849" s="45"/>
      <c r="D1849" s="46"/>
      <c r="E1849" s="46"/>
      <c r="F1849" s="46"/>
      <c r="H1849" s="39"/>
      <c r="I1849" s="40"/>
      <c r="J1849" s="39"/>
      <c r="K1849" s="38"/>
      <c r="L1849" s="38"/>
      <c r="M1849" s="38"/>
      <c r="N1849" s="38"/>
    </row>
    <row r="1850" spans="1:14" s="41" customFormat="1" ht="25" customHeight="1">
      <c r="A1850" s="45"/>
      <c r="B1850" s="44"/>
      <c r="C1850" s="45"/>
      <c r="D1850" s="46"/>
      <c r="E1850" s="46"/>
      <c r="F1850" s="46"/>
      <c r="H1850" s="39"/>
      <c r="I1850" s="40"/>
      <c r="J1850" s="39"/>
      <c r="K1850" s="38"/>
      <c r="L1850" s="38"/>
      <c r="M1850" s="38"/>
      <c r="N1850" s="38"/>
    </row>
    <row r="1851" spans="1:14" s="41" customFormat="1" ht="25" customHeight="1">
      <c r="A1851" s="45"/>
      <c r="B1851" s="44"/>
      <c r="C1851" s="45"/>
      <c r="D1851" s="46"/>
      <c r="E1851" s="46"/>
      <c r="F1851" s="46"/>
      <c r="H1851" s="39"/>
      <c r="I1851" s="40"/>
      <c r="J1851" s="39"/>
      <c r="K1851" s="38"/>
      <c r="L1851" s="38"/>
      <c r="M1851" s="38"/>
      <c r="N1851" s="38"/>
    </row>
    <row r="1852" spans="1:14" s="41" customFormat="1" ht="25" customHeight="1">
      <c r="A1852" s="45"/>
      <c r="B1852" s="44"/>
      <c r="C1852" s="45"/>
      <c r="D1852" s="46"/>
      <c r="E1852" s="46"/>
      <c r="F1852" s="46"/>
      <c r="H1852" s="39"/>
      <c r="I1852" s="40"/>
      <c r="J1852" s="39"/>
      <c r="K1852" s="38"/>
      <c r="L1852" s="38"/>
      <c r="M1852" s="38"/>
      <c r="N1852" s="38"/>
    </row>
    <row r="1853" spans="1:14" s="41" customFormat="1" ht="25" customHeight="1">
      <c r="A1853" s="45"/>
      <c r="B1853" s="44"/>
      <c r="C1853" s="45"/>
      <c r="D1853" s="46"/>
      <c r="E1853" s="46"/>
      <c r="F1853" s="46"/>
      <c r="H1853" s="39"/>
      <c r="I1853" s="40"/>
      <c r="J1853" s="39"/>
      <c r="K1853" s="38"/>
      <c r="L1853" s="38"/>
      <c r="M1853" s="38"/>
      <c r="N1853" s="38"/>
    </row>
    <row r="1854" spans="1:14" s="41" customFormat="1" ht="25" customHeight="1">
      <c r="A1854" s="45"/>
      <c r="B1854" s="44"/>
      <c r="C1854" s="45"/>
      <c r="D1854" s="46"/>
      <c r="E1854" s="46"/>
      <c r="F1854" s="46"/>
      <c r="H1854" s="39"/>
      <c r="I1854" s="40"/>
      <c r="J1854" s="39"/>
      <c r="K1854" s="38"/>
      <c r="L1854" s="38"/>
      <c r="M1854" s="38"/>
      <c r="N1854" s="38"/>
    </row>
    <row r="1855" spans="1:14" s="41" customFormat="1" ht="25" customHeight="1">
      <c r="A1855" s="45"/>
      <c r="B1855" s="44"/>
      <c r="C1855" s="45"/>
      <c r="D1855" s="46"/>
      <c r="E1855" s="46"/>
      <c r="F1855" s="46"/>
      <c r="H1855" s="39"/>
      <c r="I1855" s="40"/>
      <c r="J1855" s="39"/>
      <c r="K1855" s="38"/>
      <c r="L1855" s="38"/>
      <c r="M1855" s="38"/>
      <c r="N1855" s="38"/>
    </row>
    <row r="1856" spans="1:14" s="41" customFormat="1" ht="25" customHeight="1">
      <c r="A1856" s="45"/>
      <c r="B1856" s="44"/>
      <c r="C1856" s="45"/>
      <c r="D1856" s="46"/>
      <c r="E1856" s="46"/>
      <c r="F1856" s="46"/>
      <c r="H1856" s="39"/>
      <c r="I1856" s="40"/>
      <c r="J1856" s="39"/>
      <c r="K1856" s="38"/>
      <c r="L1856" s="38"/>
      <c r="M1856" s="38"/>
      <c r="N1856" s="38"/>
    </row>
    <row r="1857" spans="1:14" s="41" customFormat="1" ht="25" customHeight="1">
      <c r="A1857" s="45"/>
      <c r="B1857" s="44"/>
      <c r="C1857" s="45"/>
      <c r="D1857" s="46"/>
      <c r="E1857" s="46"/>
      <c r="F1857" s="46"/>
      <c r="H1857" s="39"/>
      <c r="I1857" s="40"/>
      <c r="J1857" s="39"/>
      <c r="K1857" s="38"/>
      <c r="L1857" s="38"/>
      <c r="M1857" s="38"/>
      <c r="N1857" s="38"/>
    </row>
    <row r="1858" spans="1:14" s="41" customFormat="1" ht="25" customHeight="1">
      <c r="A1858" s="45"/>
      <c r="B1858" s="44"/>
      <c r="C1858" s="45"/>
      <c r="D1858" s="46"/>
      <c r="E1858" s="46"/>
      <c r="F1858" s="46"/>
      <c r="H1858" s="39"/>
      <c r="I1858" s="40"/>
      <c r="J1858" s="39"/>
      <c r="K1858" s="38"/>
      <c r="L1858" s="38"/>
      <c r="M1858" s="38"/>
      <c r="N1858" s="38"/>
    </row>
    <row r="1859" spans="1:14" s="41" customFormat="1" ht="25" customHeight="1">
      <c r="A1859" s="45"/>
      <c r="B1859" s="44"/>
      <c r="C1859" s="45"/>
      <c r="D1859" s="46"/>
      <c r="E1859" s="46"/>
      <c r="F1859" s="46"/>
      <c r="H1859" s="39"/>
      <c r="I1859" s="40"/>
      <c r="J1859" s="39"/>
      <c r="K1859" s="38"/>
      <c r="L1859" s="38"/>
      <c r="M1859" s="38"/>
      <c r="N1859" s="38"/>
    </row>
    <row r="1860" spans="1:14" s="41" customFormat="1" ht="25" customHeight="1">
      <c r="A1860" s="45"/>
      <c r="B1860" s="44"/>
      <c r="C1860" s="45"/>
      <c r="D1860" s="46"/>
      <c r="E1860" s="46"/>
      <c r="F1860" s="46"/>
      <c r="H1860" s="39"/>
      <c r="I1860" s="40"/>
      <c r="J1860" s="39"/>
      <c r="K1860" s="38"/>
      <c r="L1860" s="38"/>
      <c r="M1860" s="38"/>
      <c r="N1860" s="38"/>
    </row>
    <row r="1861" spans="1:14" s="41" customFormat="1" ht="25" customHeight="1">
      <c r="A1861" s="45"/>
      <c r="B1861" s="44"/>
      <c r="C1861" s="45"/>
      <c r="D1861" s="46"/>
      <c r="E1861" s="46"/>
      <c r="F1861" s="46"/>
      <c r="H1861" s="39"/>
      <c r="I1861" s="40"/>
      <c r="J1861" s="39"/>
      <c r="K1861" s="38"/>
      <c r="L1861" s="38"/>
      <c r="M1861" s="38"/>
      <c r="N1861" s="38"/>
    </row>
    <row r="1862" spans="1:14" s="41" customFormat="1" ht="25" customHeight="1">
      <c r="A1862" s="45"/>
      <c r="B1862" s="44"/>
      <c r="C1862" s="45"/>
      <c r="D1862" s="46"/>
      <c r="E1862" s="46"/>
      <c r="F1862" s="46"/>
      <c r="H1862" s="39"/>
      <c r="I1862" s="40"/>
      <c r="J1862" s="39"/>
      <c r="K1862" s="38"/>
      <c r="L1862" s="38"/>
      <c r="M1862" s="38"/>
      <c r="N1862" s="38"/>
    </row>
    <row r="1863" spans="1:14" s="41" customFormat="1" ht="25" customHeight="1">
      <c r="A1863" s="45"/>
      <c r="B1863" s="44"/>
      <c r="C1863" s="45"/>
      <c r="D1863" s="46"/>
      <c r="E1863" s="46"/>
      <c r="F1863" s="46"/>
      <c r="H1863" s="39"/>
      <c r="I1863" s="40"/>
      <c r="J1863" s="39"/>
      <c r="K1863" s="38"/>
      <c r="L1863" s="38"/>
      <c r="M1863" s="38"/>
      <c r="N1863" s="38"/>
    </row>
    <row r="1864" spans="1:14" s="41" customFormat="1" ht="25" customHeight="1">
      <c r="A1864" s="45"/>
      <c r="B1864" s="44"/>
      <c r="C1864" s="45"/>
      <c r="D1864" s="46"/>
      <c r="E1864" s="46"/>
      <c r="F1864" s="46"/>
      <c r="H1864" s="39"/>
      <c r="I1864" s="40"/>
      <c r="J1864" s="39"/>
      <c r="K1864" s="38"/>
      <c r="L1864" s="38"/>
      <c r="M1864" s="38"/>
      <c r="N1864" s="38"/>
    </row>
    <row r="1865" spans="1:14" s="41" customFormat="1" ht="25" customHeight="1">
      <c r="A1865" s="45"/>
      <c r="B1865" s="44"/>
      <c r="C1865" s="45"/>
      <c r="D1865" s="46"/>
      <c r="E1865" s="46"/>
      <c r="F1865" s="46"/>
      <c r="H1865" s="39"/>
      <c r="I1865" s="40"/>
      <c r="J1865" s="39"/>
      <c r="K1865" s="38"/>
      <c r="L1865" s="38"/>
      <c r="M1865" s="38"/>
      <c r="N1865" s="38"/>
    </row>
    <row r="1866" spans="1:14" s="41" customFormat="1" ht="25" customHeight="1">
      <c r="A1866" s="45"/>
      <c r="B1866" s="44"/>
      <c r="C1866" s="45"/>
      <c r="D1866" s="46"/>
      <c r="E1866" s="46"/>
      <c r="F1866" s="46"/>
      <c r="H1866" s="39"/>
      <c r="I1866" s="40"/>
      <c r="J1866" s="39"/>
      <c r="K1866" s="38"/>
      <c r="L1866" s="38"/>
      <c r="M1866" s="38"/>
      <c r="N1866" s="38"/>
    </row>
    <row r="1867" spans="1:14" s="41" customFormat="1" ht="25" customHeight="1">
      <c r="A1867" s="45"/>
      <c r="B1867" s="44"/>
      <c r="C1867" s="45"/>
      <c r="D1867" s="46"/>
      <c r="E1867" s="46"/>
      <c r="F1867" s="46"/>
      <c r="H1867" s="39"/>
      <c r="I1867" s="40"/>
      <c r="J1867" s="39"/>
      <c r="K1867" s="38"/>
      <c r="L1867" s="38"/>
      <c r="M1867" s="38"/>
      <c r="N1867" s="38"/>
    </row>
    <row r="1868" spans="1:14" s="41" customFormat="1" ht="25" customHeight="1">
      <c r="A1868" s="45"/>
      <c r="B1868" s="44"/>
      <c r="C1868" s="45"/>
      <c r="D1868" s="46"/>
      <c r="E1868" s="46"/>
      <c r="F1868" s="46"/>
      <c r="H1868" s="39"/>
      <c r="I1868" s="40"/>
      <c r="J1868" s="39"/>
      <c r="K1868" s="38"/>
      <c r="L1868" s="38"/>
      <c r="M1868" s="38"/>
      <c r="N1868" s="38"/>
    </row>
    <row r="1869" spans="1:14" s="41" customFormat="1" ht="25" customHeight="1">
      <c r="A1869" s="45"/>
      <c r="B1869" s="44"/>
      <c r="C1869" s="45"/>
      <c r="D1869" s="46"/>
      <c r="E1869" s="46"/>
      <c r="F1869" s="46"/>
      <c r="H1869" s="39"/>
      <c r="I1869" s="40"/>
      <c r="J1869" s="39"/>
      <c r="K1869" s="38"/>
      <c r="L1869" s="38"/>
      <c r="M1869" s="38"/>
      <c r="N1869" s="38"/>
    </row>
    <row r="1870" spans="1:14" s="41" customFormat="1" ht="25" customHeight="1">
      <c r="A1870" s="45"/>
      <c r="B1870" s="44"/>
      <c r="C1870" s="45"/>
      <c r="D1870" s="46"/>
      <c r="E1870" s="46"/>
      <c r="F1870" s="46"/>
      <c r="H1870" s="39"/>
      <c r="I1870" s="40"/>
      <c r="J1870" s="39"/>
      <c r="K1870" s="38"/>
      <c r="L1870" s="38"/>
      <c r="M1870" s="38"/>
      <c r="N1870" s="38"/>
    </row>
    <row r="1871" spans="1:14" s="41" customFormat="1" ht="25" customHeight="1">
      <c r="A1871" s="45"/>
      <c r="B1871" s="44"/>
      <c r="C1871" s="45"/>
      <c r="D1871" s="46"/>
      <c r="E1871" s="46"/>
      <c r="F1871" s="46"/>
      <c r="H1871" s="39"/>
      <c r="I1871" s="40"/>
      <c r="J1871" s="39"/>
      <c r="K1871" s="38"/>
      <c r="L1871" s="38"/>
      <c r="M1871" s="38"/>
      <c r="N1871" s="38"/>
    </row>
    <row r="1872" spans="1:14" s="41" customFormat="1" ht="25" customHeight="1">
      <c r="A1872" s="45"/>
      <c r="B1872" s="44"/>
      <c r="C1872" s="45"/>
      <c r="D1872" s="46"/>
      <c r="E1872" s="46"/>
      <c r="F1872" s="46"/>
      <c r="H1872" s="39"/>
      <c r="I1872" s="40"/>
      <c r="J1872" s="39"/>
      <c r="K1872" s="38"/>
      <c r="L1872" s="38"/>
      <c r="M1872" s="38"/>
      <c r="N1872" s="38"/>
    </row>
    <row r="1873" spans="1:14" s="41" customFormat="1" ht="25" customHeight="1">
      <c r="A1873" s="45"/>
      <c r="B1873" s="44"/>
      <c r="C1873" s="45"/>
      <c r="D1873" s="46"/>
      <c r="E1873" s="46"/>
      <c r="F1873" s="46"/>
      <c r="H1873" s="39"/>
      <c r="I1873" s="40"/>
      <c r="J1873" s="39"/>
      <c r="K1873" s="38"/>
      <c r="L1873" s="38"/>
      <c r="M1873" s="38"/>
      <c r="N1873" s="38"/>
    </row>
    <row r="1874" spans="1:14" s="41" customFormat="1" ht="25" customHeight="1">
      <c r="A1874" s="45"/>
      <c r="B1874" s="44"/>
      <c r="C1874" s="45"/>
      <c r="D1874" s="46"/>
      <c r="E1874" s="46"/>
      <c r="F1874" s="46"/>
      <c r="H1874" s="39"/>
      <c r="I1874" s="40"/>
      <c r="J1874" s="39"/>
      <c r="K1874" s="38"/>
      <c r="L1874" s="38"/>
      <c r="M1874" s="38"/>
      <c r="N1874" s="38"/>
    </row>
    <row r="1875" spans="1:14" s="41" customFormat="1" ht="25" customHeight="1">
      <c r="A1875" s="45"/>
      <c r="B1875" s="44"/>
      <c r="C1875" s="45"/>
      <c r="D1875" s="46"/>
      <c r="E1875" s="46"/>
      <c r="F1875" s="46"/>
      <c r="H1875" s="39"/>
      <c r="I1875" s="40"/>
      <c r="J1875" s="39"/>
      <c r="K1875" s="38"/>
      <c r="L1875" s="38"/>
      <c r="M1875" s="38"/>
      <c r="N1875" s="38"/>
    </row>
    <row r="1876" spans="1:14" s="41" customFormat="1" ht="25" customHeight="1">
      <c r="A1876" s="45"/>
      <c r="B1876" s="44"/>
      <c r="C1876" s="45"/>
      <c r="D1876" s="46"/>
      <c r="E1876" s="46"/>
      <c r="F1876" s="46"/>
      <c r="H1876" s="39"/>
      <c r="I1876" s="40"/>
      <c r="J1876" s="39"/>
      <c r="K1876" s="38"/>
      <c r="L1876" s="38"/>
      <c r="M1876" s="38"/>
      <c r="N1876" s="38"/>
    </row>
    <row r="1877" spans="1:14" s="41" customFormat="1" ht="25" customHeight="1">
      <c r="A1877" s="45"/>
      <c r="B1877" s="44"/>
      <c r="C1877" s="45"/>
      <c r="D1877" s="46"/>
      <c r="E1877" s="46"/>
      <c r="F1877" s="46"/>
      <c r="H1877" s="39"/>
      <c r="I1877" s="40"/>
      <c r="J1877" s="39"/>
      <c r="K1877" s="38"/>
      <c r="L1877" s="38"/>
      <c r="M1877" s="38"/>
      <c r="N1877" s="38"/>
    </row>
    <row r="1878" spans="1:14" s="41" customFormat="1" ht="25" customHeight="1">
      <c r="A1878" s="45"/>
      <c r="B1878" s="44"/>
      <c r="C1878" s="45"/>
      <c r="D1878" s="46"/>
      <c r="E1878" s="46"/>
      <c r="F1878" s="46"/>
      <c r="H1878" s="39"/>
      <c r="I1878" s="40"/>
      <c r="J1878" s="39"/>
      <c r="K1878" s="38"/>
      <c r="L1878" s="38"/>
      <c r="M1878" s="38"/>
      <c r="N1878" s="38"/>
    </row>
    <row r="1879" spans="1:14" s="41" customFormat="1" ht="25" customHeight="1">
      <c r="A1879" s="45"/>
      <c r="B1879" s="44"/>
      <c r="C1879" s="45"/>
      <c r="D1879" s="46"/>
      <c r="E1879" s="46"/>
      <c r="F1879" s="46"/>
      <c r="H1879" s="39"/>
      <c r="I1879" s="40"/>
      <c r="J1879" s="39"/>
      <c r="K1879" s="38"/>
      <c r="L1879" s="38"/>
      <c r="M1879" s="38"/>
      <c r="N1879" s="38"/>
    </row>
    <row r="1880" spans="1:14" s="41" customFormat="1" ht="25" customHeight="1">
      <c r="A1880" s="45"/>
      <c r="B1880" s="44"/>
      <c r="C1880" s="45"/>
      <c r="D1880" s="46"/>
      <c r="E1880" s="46"/>
      <c r="F1880" s="46"/>
      <c r="H1880" s="39"/>
      <c r="I1880" s="40"/>
      <c r="J1880" s="39"/>
      <c r="K1880" s="38"/>
      <c r="L1880" s="38"/>
      <c r="M1880" s="38"/>
      <c r="N1880" s="38"/>
    </row>
    <row r="1881" spans="1:14" s="41" customFormat="1" ht="25" customHeight="1">
      <c r="A1881" s="45"/>
      <c r="B1881" s="44"/>
      <c r="C1881" s="45"/>
      <c r="D1881" s="46"/>
      <c r="E1881" s="46"/>
      <c r="F1881" s="46"/>
      <c r="H1881" s="39"/>
      <c r="I1881" s="40"/>
      <c r="J1881" s="39"/>
      <c r="K1881" s="38"/>
      <c r="L1881" s="38"/>
      <c r="M1881" s="38"/>
      <c r="N1881" s="38"/>
    </row>
    <row r="1882" spans="1:14" s="41" customFormat="1" ht="25" customHeight="1">
      <c r="A1882" s="45"/>
      <c r="B1882" s="44"/>
      <c r="C1882" s="45"/>
      <c r="D1882" s="46"/>
      <c r="E1882" s="46"/>
      <c r="F1882" s="46"/>
      <c r="H1882" s="39"/>
      <c r="I1882" s="40"/>
      <c r="J1882" s="39"/>
      <c r="K1882" s="38"/>
      <c r="L1882" s="38"/>
      <c r="M1882" s="38"/>
      <c r="N1882" s="38"/>
    </row>
    <row r="1883" spans="1:14" s="41" customFormat="1" ht="25" customHeight="1">
      <c r="A1883" s="45"/>
      <c r="B1883" s="44"/>
      <c r="C1883" s="45"/>
      <c r="D1883" s="46"/>
      <c r="E1883" s="46"/>
      <c r="F1883" s="46"/>
      <c r="H1883" s="39"/>
      <c r="I1883" s="40"/>
      <c r="J1883" s="39"/>
      <c r="K1883" s="38"/>
      <c r="L1883" s="38"/>
      <c r="M1883" s="38"/>
      <c r="N1883" s="38"/>
    </row>
    <row r="1884" spans="1:14" s="41" customFormat="1" ht="25" customHeight="1">
      <c r="A1884" s="45"/>
      <c r="B1884" s="44"/>
      <c r="C1884" s="45"/>
      <c r="D1884" s="46"/>
      <c r="E1884" s="46"/>
      <c r="F1884" s="46"/>
      <c r="H1884" s="39"/>
      <c r="I1884" s="40"/>
      <c r="J1884" s="39"/>
      <c r="K1884" s="38"/>
      <c r="L1884" s="38"/>
      <c r="M1884" s="38"/>
      <c r="N1884" s="38"/>
    </row>
    <row r="1885" spans="1:14" s="41" customFormat="1" ht="25" customHeight="1">
      <c r="A1885" s="45"/>
      <c r="B1885" s="44"/>
      <c r="C1885" s="45"/>
      <c r="D1885" s="46"/>
      <c r="E1885" s="46"/>
      <c r="F1885" s="46"/>
      <c r="H1885" s="39"/>
      <c r="I1885" s="40"/>
      <c r="J1885" s="39"/>
      <c r="K1885" s="38"/>
      <c r="L1885" s="38"/>
      <c r="M1885" s="38"/>
      <c r="N1885" s="38"/>
    </row>
    <row r="1886" spans="1:14" s="41" customFormat="1" ht="25" customHeight="1">
      <c r="A1886" s="45"/>
      <c r="B1886" s="44"/>
      <c r="C1886" s="45"/>
      <c r="D1886" s="46"/>
      <c r="E1886" s="46"/>
      <c r="F1886" s="46"/>
      <c r="H1886" s="39"/>
      <c r="I1886" s="40"/>
      <c r="J1886" s="39"/>
      <c r="K1886" s="38"/>
      <c r="L1886" s="38"/>
      <c r="M1886" s="38"/>
      <c r="N1886" s="38"/>
    </row>
    <row r="1887" spans="1:14" s="41" customFormat="1" ht="25" customHeight="1">
      <c r="A1887" s="45"/>
      <c r="B1887" s="44"/>
      <c r="C1887" s="45"/>
      <c r="D1887" s="46"/>
      <c r="E1887" s="46"/>
      <c r="F1887" s="46"/>
      <c r="H1887" s="39"/>
      <c r="I1887" s="40"/>
      <c r="J1887" s="39"/>
      <c r="K1887" s="38"/>
      <c r="L1887" s="38"/>
      <c r="M1887" s="38"/>
      <c r="N1887" s="38"/>
    </row>
    <row r="1888" spans="1:14" s="41" customFormat="1" ht="25" customHeight="1">
      <c r="A1888" s="45"/>
      <c r="B1888" s="44"/>
      <c r="C1888" s="45"/>
      <c r="D1888" s="46"/>
      <c r="E1888" s="46"/>
      <c r="F1888" s="46"/>
      <c r="H1888" s="39"/>
      <c r="I1888" s="40"/>
      <c r="J1888" s="39"/>
      <c r="K1888" s="38"/>
      <c r="L1888" s="38"/>
      <c r="M1888" s="38"/>
      <c r="N1888" s="38"/>
    </row>
    <row r="1889" spans="1:14" s="41" customFormat="1" ht="25" customHeight="1">
      <c r="A1889" s="45"/>
      <c r="B1889" s="44"/>
      <c r="C1889" s="45"/>
      <c r="D1889" s="46"/>
      <c r="E1889" s="46"/>
      <c r="F1889" s="46"/>
      <c r="H1889" s="39"/>
      <c r="I1889" s="40"/>
      <c r="J1889" s="39"/>
      <c r="K1889" s="38"/>
      <c r="L1889" s="38"/>
      <c r="M1889" s="38"/>
      <c r="N1889" s="38"/>
    </row>
    <row r="1890" spans="1:14" s="41" customFormat="1" ht="25" customHeight="1">
      <c r="A1890" s="45"/>
      <c r="B1890" s="44"/>
      <c r="C1890" s="45"/>
      <c r="D1890" s="46"/>
      <c r="E1890" s="46"/>
      <c r="F1890" s="46"/>
      <c r="H1890" s="39"/>
      <c r="I1890" s="40"/>
      <c r="J1890" s="39"/>
      <c r="K1890" s="38"/>
      <c r="L1890" s="38"/>
      <c r="M1890" s="38"/>
      <c r="N1890" s="38"/>
    </row>
    <row r="1891" spans="1:14" s="41" customFormat="1" ht="25" customHeight="1">
      <c r="A1891" s="45"/>
      <c r="B1891" s="44"/>
      <c r="C1891" s="45"/>
      <c r="D1891" s="46"/>
      <c r="E1891" s="46"/>
      <c r="F1891" s="46"/>
      <c r="H1891" s="39"/>
      <c r="I1891" s="40"/>
      <c r="J1891" s="39"/>
      <c r="K1891" s="38"/>
      <c r="L1891" s="38"/>
      <c r="M1891" s="38"/>
      <c r="N1891" s="38"/>
    </row>
    <row r="1892" spans="1:14" s="41" customFormat="1" ht="25" customHeight="1">
      <c r="A1892" s="45"/>
      <c r="B1892" s="44"/>
      <c r="C1892" s="45"/>
      <c r="D1892" s="46"/>
      <c r="E1892" s="46"/>
      <c r="F1892" s="46"/>
      <c r="H1892" s="39"/>
      <c r="I1892" s="40"/>
      <c r="J1892" s="39"/>
      <c r="K1892" s="38"/>
      <c r="L1892" s="38"/>
      <c r="M1892" s="38"/>
      <c r="N1892" s="38"/>
    </row>
    <row r="1893" spans="1:14" s="41" customFormat="1" ht="25" customHeight="1">
      <c r="A1893" s="45"/>
      <c r="B1893" s="44"/>
      <c r="C1893" s="45"/>
      <c r="D1893" s="46"/>
      <c r="E1893" s="46"/>
      <c r="F1893" s="46"/>
      <c r="H1893" s="39"/>
      <c r="I1893" s="40"/>
      <c r="J1893" s="39"/>
      <c r="K1893" s="38"/>
      <c r="L1893" s="38"/>
      <c r="M1893" s="38"/>
      <c r="N1893" s="38"/>
    </row>
    <row r="1894" spans="1:14" s="41" customFormat="1" ht="25" customHeight="1">
      <c r="A1894" s="45"/>
      <c r="B1894" s="44"/>
      <c r="C1894" s="45"/>
      <c r="D1894" s="46"/>
      <c r="E1894" s="46"/>
      <c r="F1894" s="46"/>
      <c r="H1894" s="39"/>
      <c r="I1894" s="40"/>
      <c r="J1894" s="39"/>
      <c r="K1894" s="38"/>
      <c r="L1894" s="38"/>
      <c r="M1894" s="38"/>
      <c r="N1894" s="38"/>
    </row>
    <row r="1895" spans="1:14" s="41" customFormat="1" ht="25" customHeight="1">
      <c r="A1895" s="45"/>
      <c r="B1895" s="44"/>
      <c r="C1895" s="45"/>
      <c r="D1895" s="46"/>
      <c r="E1895" s="46"/>
      <c r="F1895" s="46"/>
      <c r="H1895" s="39"/>
      <c r="I1895" s="40"/>
      <c r="J1895" s="39"/>
      <c r="K1895" s="38"/>
      <c r="L1895" s="38"/>
      <c r="M1895" s="38"/>
      <c r="N1895" s="38"/>
    </row>
    <row r="1896" spans="1:14" s="41" customFormat="1" ht="25" customHeight="1">
      <c r="A1896" s="45"/>
      <c r="B1896" s="44"/>
      <c r="C1896" s="45"/>
      <c r="D1896" s="46"/>
      <c r="E1896" s="46"/>
      <c r="F1896" s="46"/>
      <c r="H1896" s="39"/>
      <c r="I1896" s="40"/>
      <c r="J1896" s="39"/>
      <c r="K1896" s="38"/>
      <c r="L1896" s="38"/>
      <c r="M1896" s="38"/>
      <c r="N1896" s="38"/>
    </row>
    <row r="1897" spans="1:14" s="41" customFormat="1" ht="25" customHeight="1">
      <c r="A1897" s="45"/>
      <c r="B1897" s="44"/>
      <c r="C1897" s="45"/>
      <c r="D1897" s="46"/>
      <c r="E1897" s="46"/>
      <c r="F1897" s="46"/>
      <c r="H1897" s="39"/>
      <c r="I1897" s="40"/>
      <c r="J1897" s="39"/>
      <c r="K1897" s="38"/>
      <c r="L1897" s="38"/>
      <c r="M1897" s="38"/>
      <c r="N1897" s="38"/>
    </row>
    <row r="1898" spans="1:14" s="41" customFormat="1" ht="25" customHeight="1">
      <c r="A1898" s="45"/>
      <c r="B1898" s="44"/>
      <c r="C1898" s="45"/>
      <c r="D1898" s="46"/>
      <c r="E1898" s="46"/>
      <c r="F1898" s="46"/>
      <c r="H1898" s="39"/>
      <c r="I1898" s="40"/>
      <c r="J1898" s="39"/>
      <c r="K1898" s="38"/>
      <c r="L1898" s="38"/>
      <c r="M1898" s="38"/>
      <c r="N1898" s="38"/>
    </row>
    <row r="1899" spans="1:14" s="41" customFormat="1" ht="25" customHeight="1">
      <c r="A1899" s="45"/>
      <c r="B1899" s="44"/>
      <c r="C1899" s="45"/>
      <c r="D1899" s="46"/>
      <c r="E1899" s="46"/>
      <c r="F1899" s="46"/>
      <c r="H1899" s="39"/>
      <c r="I1899" s="40"/>
      <c r="J1899" s="39"/>
      <c r="K1899" s="38"/>
      <c r="L1899" s="38"/>
      <c r="M1899" s="38"/>
      <c r="N1899" s="38"/>
    </row>
    <row r="1900" spans="1:14" s="41" customFormat="1" ht="25" customHeight="1">
      <c r="A1900" s="45"/>
      <c r="B1900" s="44"/>
      <c r="C1900" s="45"/>
      <c r="D1900" s="46"/>
      <c r="E1900" s="46"/>
      <c r="F1900" s="46"/>
      <c r="H1900" s="39"/>
      <c r="I1900" s="40"/>
      <c r="J1900" s="39"/>
      <c r="K1900" s="38"/>
      <c r="L1900" s="38"/>
      <c r="M1900" s="38"/>
      <c r="N1900" s="38"/>
    </row>
    <row r="1901" spans="1:14" s="41" customFormat="1" ht="25" customHeight="1">
      <c r="A1901" s="45"/>
      <c r="B1901" s="44"/>
      <c r="C1901" s="45"/>
      <c r="D1901" s="46"/>
      <c r="E1901" s="46"/>
      <c r="F1901" s="46"/>
      <c r="H1901" s="39"/>
      <c r="I1901" s="40"/>
      <c r="J1901" s="39"/>
      <c r="K1901" s="38"/>
      <c r="L1901" s="38"/>
      <c r="M1901" s="38"/>
      <c r="N1901" s="38"/>
    </row>
    <row r="1902" spans="1:14" s="41" customFormat="1" ht="25" customHeight="1">
      <c r="A1902" s="45"/>
      <c r="B1902" s="44"/>
      <c r="C1902" s="45"/>
      <c r="D1902" s="46"/>
      <c r="E1902" s="46"/>
      <c r="F1902" s="46"/>
      <c r="H1902" s="39"/>
      <c r="I1902" s="40"/>
      <c r="J1902" s="39"/>
      <c r="K1902" s="38"/>
      <c r="L1902" s="38"/>
      <c r="M1902" s="38"/>
      <c r="N1902" s="38"/>
    </row>
    <row r="1903" spans="1:14" s="41" customFormat="1" ht="25" customHeight="1">
      <c r="A1903" s="45"/>
      <c r="B1903" s="44"/>
      <c r="C1903" s="45"/>
      <c r="D1903" s="46"/>
      <c r="E1903" s="46"/>
      <c r="F1903" s="46"/>
      <c r="H1903" s="39"/>
      <c r="I1903" s="40"/>
      <c r="J1903" s="39"/>
      <c r="K1903" s="38"/>
      <c r="L1903" s="38"/>
      <c r="M1903" s="38"/>
      <c r="N1903" s="38"/>
    </row>
    <row r="1904" spans="1:14" s="41" customFormat="1" ht="25" customHeight="1">
      <c r="A1904" s="45"/>
      <c r="B1904" s="44"/>
      <c r="C1904" s="45"/>
      <c r="D1904" s="46"/>
      <c r="E1904" s="46"/>
      <c r="F1904" s="46"/>
      <c r="H1904" s="39"/>
      <c r="I1904" s="40"/>
      <c r="J1904" s="39"/>
      <c r="K1904" s="38"/>
      <c r="L1904" s="38"/>
      <c r="M1904" s="38"/>
      <c r="N1904" s="38"/>
    </row>
    <row r="1905" spans="1:14" s="41" customFormat="1" ht="25" customHeight="1">
      <c r="A1905" s="45"/>
      <c r="B1905" s="44"/>
      <c r="C1905" s="45"/>
      <c r="D1905" s="46"/>
      <c r="E1905" s="46"/>
      <c r="F1905" s="46"/>
      <c r="H1905" s="39"/>
      <c r="I1905" s="40"/>
      <c r="J1905" s="39"/>
      <c r="K1905" s="38"/>
      <c r="L1905" s="38"/>
      <c r="M1905" s="38"/>
      <c r="N1905" s="38"/>
    </row>
    <row r="1906" spans="1:14" s="41" customFormat="1" ht="25" customHeight="1">
      <c r="A1906" s="45"/>
      <c r="B1906" s="44"/>
      <c r="C1906" s="45"/>
      <c r="D1906" s="46"/>
      <c r="E1906" s="46"/>
      <c r="F1906" s="46"/>
      <c r="H1906" s="39"/>
      <c r="I1906" s="40"/>
      <c r="J1906" s="39"/>
      <c r="K1906" s="38"/>
      <c r="L1906" s="38"/>
      <c r="M1906" s="38"/>
      <c r="N1906" s="38"/>
    </row>
    <row r="1907" spans="1:14" s="41" customFormat="1" ht="25" customHeight="1">
      <c r="A1907" s="45"/>
      <c r="B1907" s="44"/>
      <c r="C1907" s="45"/>
      <c r="D1907" s="46"/>
      <c r="E1907" s="46"/>
      <c r="F1907" s="46"/>
      <c r="H1907" s="39"/>
      <c r="I1907" s="40"/>
      <c r="J1907" s="39"/>
      <c r="K1907" s="38"/>
      <c r="L1907" s="38"/>
      <c r="M1907" s="38"/>
      <c r="N1907" s="38"/>
    </row>
    <row r="1908" spans="1:14" s="41" customFormat="1" ht="25" customHeight="1">
      <c r="A1908" s="45"/>
      <c r="B1908" s="44"/>
      <c r="C1908" s="45"/>
      <c r="D1908" s="46"/>
      <c r="E1908" s="46"/>
      <c r="F1908" s="46"/>
      <c r="H1908" s="39"/>
      <c r="I1908" s="40"/>
      <c r="J1908" s="39"/>
      <c r="K1908" s="38"/>
      <c r="L1908" s="38"/>
      <c r="M1908" s="38"/>
      <c r="N1908" s="38"/>
    </row>
    <row r="1909" spans="1:14" s="41" customFormat="1" ht="25" customHeight="1">
      <c r="A1909" s="45"/>
      <c r="B1909" s="44"/>
      <c r="C1909" s="45"/>
      <c r="D1909" s="46"/>
      <c r="E1909" s="46"/>
      <c r="F1909" s="46"/>
      <c r="H1909" s="39"/>
      <c r="I1909" s="40"/>
      <c r="J1909" s="39"/>
      <c r="K1909" s="38"/>
      <c r="L1909" s="38"/>
      <c r="M1909" s="38"/>
      <c r="N1909" s="38"/>
    </row>
    <row r="1910" spans="1:14" s="41" customFormat="1" ht="25" customHeight="1">
      <c r="A1910" s="45"/>
      <c r="B1910" s="44"/>
      <c r="C1910" s="45"/>
      <c r="D1910" s="46"/>
      <c r="E1910" s="46"/>
      <c r="F1910" s="46"/>
      <c r="H1910" s="39"/>
      <c r="I1910" s="40"/>
      <c r="J1910" s="39"/>
      <c r="K1910" s="38"/>
      <c r="L1910" s="38"/>
      <c r="M1910" s="38"/>
      <c r="N1910" s="38"/>
    </row>
    <row r="1911" spans="1:14" s="41" customFormat="1" ht="25" customHeight="1">
      <c r="A1911" s="45"/>
      <c r="B1911" s="44"/>
      <c r="C1911" s="45"/>
      <c r="D1911" s="46"/>
      <c r="E1911" s="46"/>
      <c r="F1911" s="46"/>
      <c r="H1911" s="39"/>
      <c r="I1911" s="40"/>
      <c r="J1911" s="39"/>
      <c r="K1911" s="38"/>
      <c r="L1911" s="38"/>
      <c r="M1911" s="38"/>
      <c r="N1911" s="38"/>
    </row>
    <row r="1912" spans="1:14" s="41" customFormat="1" ht="25" customHeight="1">
      <c r="A1912" s="45"/>
      <c r="B1912" s="44"/>
      <c r="C1912" s="45"/>
      <c r="D1912" s="46"/>
      <c r="E1912" s="46"/>
      <c r="F1912" s="46"/>
      <c r="H1912" s="39"/>
      <c r="I1912" s="40"/>
      <c r="J1912" s="39"/>
      <c r="K1912" s="38"/>
      <c r="L1912" s="38"/>
      <c r="M1912" s="38"/>
      <c r="N1912" s="38"/>
    </row>
    <row r="1913" spans="1:14" s="41" customFormat="1" ht="25" customHeight="1">
      <c r="A1913" s="45"/>
      <c r="B1913" s="44"/>
      <c r="C1913" s="45"/>
      <c r="D1913" s="46"/>
      <c r="E1913" s="46"/>
      <c r="F1913" s="46"/>
      <c r="H1913" s="39"/>
      <c r="I1913" s="40"/>
      <c r="J1913" s="39"/>
      <c r="K1913" s="38"/>
      <c r="L1913" s="38"/>
      <c r="M1913" s="38"/>
      <c r="N1913" s="38"/>
    </row>
    <row r="1914" spans="1:14" s="41" customFormat="1" ht="25" customHeight="1">
      <c r="A1914" s="45"/>
      <c r="B1914" s="44"/>
      <c r="C1914" s="45"/>
      <c r="D1914" s="46"/>
      <c r="E1914" s="46"/>
      <c r="F1914" s="46"/>
      <c r="H1914" s="39"/>
      <c r="I1914" s="40"/>
      <c r="J1914" s="39"/>
      <c r="K1914" s="38"/>
      <c r="L1914" s="38"/>
      <c r="M1914" s="38"/>
      <c r="N1914" s="38"/>
    </row>
    <row r="1915" spans="1:14" s="41" customFormat="1" ht="25" customHeight="1">
      <c r="A1915" s="45"/>
      <c r="B1915" s="44"/>
      <c r="C1915" s="45"/>
      <c r="D1915" s="46"/>
      <c r="E1915" s="46"/>
      <c r="F1915" s="46"/>
      <c r="H1915" s="39"/>
      <c r="I1915" s="40"/>
      <c r="J1915" s="39"/>
      <c r="K1915" s="38"/>
      <c r="L1915" s="38"/>
      <c r="M1915" s="38"/>
      <c r="N1915" s="38"/>
    </row>
    <row r="1916" spans="1:14" s="41" customFormat="1" ht="25" customHeight="1">
      <c r="A1916" s="45"/>
      <c r="B1916" s="44"/>
      <c r="C1916" s="45"/>
      <c r="D1916" s="46"/>
      <c r="E1916" s="46"/>
      <c r="F1916" s="46"/>
      <c r="H1916" s="39"/>
      <c r="I1916" s="40"/>
      <c r="J1916" s="39"/>
      <c r="K1916" s="38"/>
      <c r="L1916" s="38"/>
      <c r="M1916" s="38"/>
      <c r="N1916" s="38"/>
    </row>
    <row r="1917" spans="1:14" s="41" customFormat="1" ht="25" customHeight="1">
      <c r="A1917" s="45"/>
      <c r="B1917" s="44"/>
      <c r="C1917" s="45"/>
      <c r="D1917" s="46"/>
      <c r="E1917" s="46"/>
      <c r="F1917" s="46"/>
      <c r="H1917" s="39"/>
      <c r="I1917" s="40"/>
      <c r="J1917" s="39"/>
      <c r="K1917" s="38"/>
      <c r="L1917" s="38"/>
      <c r="M1917" s="38"/>
      <c r="N1917" s="38"/>
    </row>
    <row r="1918" spans="1:14" s="41" customFormat="1" ht="25" customHeight="1">
      <c r="A1918" s="45"/>
      <c r="B1918" s="44"/>
      <c r="C1918" s="45"/>
      <c r="D1918" s="46"/>
      <c r="E1918" s="46"/>
      <c r="F1918" s="46"/>
      <c r="H1918" s="39"/>
      <c r="I1918" s="40"/>
      <c r="J1918" s="39"/>
      <c r="K1918" s="38"/>
      <c r="L1918" s="38"/>
      <c r="M1918" s="38"/>
      <c r="N1918" s="38"/>
    </row>
    <row r="1919" spans="1:14" s="41" customFormat="1" ht="25" customHeight="1">
      <c r="A1919" s="45"/>
      <c r="B1919" s="44"/>
      <c r="C1919" s="45"/>
      <c r="D1919" s="46"/>
      <c r="E1919" s="46"/>
      <c r="F1919" s="46"/>
      <c r="H1919" s="39"/>
      <c r="I1919" s="40"/>
      <c r="J1919" s="39"/>
      <c r="K1919" s="38"/>
      <c r="L1919" s="38"/>
      <c r="M1919" s="38"/>
      <c r="N1919" s="38"/>
    </row>
  </sheetData>
  <mergeCells count="238">
    <mergeCell ref="C239:G239"/>
    <mergeCell ref="I249:L249"/>
    <mergeCell ref="B31:G31"/>
    <mergeCell ref="H31:M31"/>
    <mergeCell ref="B32:G32"/>
    <mergeCell ref="H32:M32"/>
    <mergeCell ref="B33:G33"/>
    <mergeCell ref="B27:M27"/>
    <mergeCell ref="B28:G28"/>
    <mergeCell ref="H28:M28"/>
    <mergeCell ref="B29:G29"/>
    <mergeCell ref="H29:M29"/>
    <mergeCell ref="B30:G30"/>
    <mergeCell ref="H30:M30"/>
    <mergeCell ref="E66:G66"/>
    <mergeCell ref="D83:G83"/>
    <mergeCell ref="D84:G84"/>
    <mergeCell ref="E67:G67"/>
    <mergeCell ref="E68:G68"/>
    <mergeCell ref="C69:G69"/>
    <mergeCell ref="D70:G70"/>
    <mergeCell ref="D71:G71"/>
    <mergeCell ref="C72:G72"/>
    <mergeCell ref="D73:G73"/>
    <mergeCell ref="C74:G74"/>
    <mergeCell ref="H1:M1"/>
    <mergeCell ref="H2:M2"/>
    <mergeCell ref="H9:M9"/>
    <mergeCell ref="A21:M21"/>
    <mergeCell ref="A22:M22"/>
    <mergeCell ref="A23:M23"/>
    <mergeCell ref="B37:G37"/>
    <mergeCell ref="H37:M37"/>
    <mergeCell ref="I248:M248"/>
    <mergeCell ref="B50:G50"/>
    <mergeCell ref="C51:G51"/>
    <mergeCell ref="D52:G52"/>
    <mergeCell ref="C53:G53"/>
    <mergeCell ref="D46:G46"/>
    <mergeCell ref="D47:G47"/>
    <mergeCell ref="D75:G75"/>
    <mergeCell ref="C58:G58"/>
    <mergeCell ref="D59:G59"/>
    <mergeCell ref="E60:G60"/>
    <mergeCell ref="E61:G61"/>
    <mergeCell ref="E62:G62"/>
    <mergeCell ref="E63:G63"/>
    <mergeCell ref="D64:G64"/>
    <mergeCell ref="E65:G65"/>
    <mergeCell ref="I277:L277"/>
    <mergeCell ref="I272:L272"/>
    <mergeCell ref="H33:M33"/>
    <mergeCell ref="B34:G34"/>
    <mergeCell ref="H34:M34"/>
    <mergeCell ref="B35:G35"/>
    <mergeCell ref="H35:M35"/>
    <mergeCell ref="B36:G36"/>
    <mergeCell ref="H36:M36"/>
    <mergeCell ref="D54:G54"/>
    <mergeCell ref="C55:G55"/>
    <mergeCell ref="D56:G56"/>
    <mergeCell ref="B39:M39"/>
    <mergeCell ref="H40:M40"/>
    <mergeCell ref="H41:J41"/>
    <mergeCell ref="K41:M41"/>
    <mergeCell ref="B43:G43"/>
    <mergeCell ref="B44:G44"/>
    <mergeCell ref="C45:G45"/>
    <mergeCell ref="D49:G49"/>
    <mergeCell ref="B40:G42"/>
    <mergeCell ref="D91:G91"/>
    <mergeCell ref="D92:G92"/>
    <mergeCell ref="C93:G93"/>
    <mergeCell ref="C76:G76"/>
    <mergeCell ref="D77:G77"/>
    <mergeCell ref="D78:G78"/>
    <mergeCell ref="C79:G79"/>
    <mergeCell ref="D80:G80"/>
    <mergeCell ref="C81:G81"/>
    <mergeCell ref="D82:G82"/>
    <mergeCell ref="D85:G85"/>
    <mergeCell ref="D86:G86"/>
    <mergeCell ref="D87:G87"/>
    <mergeCell ref="D88:G88"/>
    <mergeCell ref="D89:G89"/>
    <mergeCell ref="C90:G90"/>
    <mergeCell ref="D94:G94"/>
    <mergeCell ref="D95:G95"/>
    <mergeCell ref="C96:G96"/>
    <mergeCell ref="D97:G97"/>
    <mergeCell ref="D98:G98"/>
    <mergeCell ref="D99:G99"/>
    <mergeCell ref="D100:G100"/>
    <mergeCell ref="D101:G101"/>
    <mergeCell ref="D102:G102"/>
    <mergeCell ref="F119:G119"/>
    <mergeCell ref="D118:D119"/>
    <mergeCell ref="D103:G103"/>
    <mergeCell ref="B104:G104"/>
    <mergeCell ref="C105:G105"/>
    <mergeCell ref="D106:G106"/>
    <mergeCell ref="E107:G107"/>
    <mergeCell ref="E108:G108"/>
    <mergeCell ref="D109:G109"/>
    <mergeCell ref="E110:G110"/>
    <mergeCell ref="E111:G111"/>
    <mergeCell ref="C106:C108"/>
    <mergeCell ref="C109:C111"/>
    <mergeCell ref="L118:L119"/>
    <mergeCell ref="M118:M119"/>
    <mergeCell ref="E138:G138"/>
    <mergeCell ref="C139:G139"/>
    <mergeCell ref="C140:G140"/>
    <mergeCell ref="E126:G126"/>
    <mergeCell ref="E127:G127"/>
    <mergeCell ref="E128:G128"/>
    <mergeCell ref="D129:G129"/>
    <mergeCell ref="F120:G120"/>
    <mergeCell ref="E121:G121"/>
    <mergeCell ref="E122:G122"/>
    <mergeCell ref="C123:G123"/>
    <mergeCell ref="C135:C137"/>
    <mergeCell ref="D135:G135"/>
    <mergeCell ref="E136:G136"/>
    <mergeCell ref="D132:G132"/>
    <mergeCell ref="E133:G133"/>
    <mergeCell ref="E134:G134"/>
    <mergeCell ref="C124:C128"/>
    <mergeCell ref="C129:C131"/>
    <mergeCell ref="C132:C134"/>
    <mergeCell ref="E137:G137"/>
    <mergeCell ref="F118:G118"/>
    <mergeCell ref="D153:G153"/>
    <mergeCell ref="C154:G154"/>
    <mergeCell ref="B155:G155"/>
    <mergeCell ref="C156:G156"/>
    <mergeCell ref="D157:G157"/>
    <mergeCell ref="C158:G158"/>
    <mergeCell ref="D159:G159"/>
    <mergeCell ref="C160:G160"/>
    <mergeCell ref="K118:K119"/>
    <mergeCell ref="C112:C119"/>
    <mergeCell ref="C120:C122"/>
    <mergeCell ref="C141:G141"/>
    <mergeCell ref="C142:G142"/>
    <mergeCell ref="D143:G143"/>
    <mergeCell ref="D144:G144"/>
    <mergeCell ref="D145:G145"/>
    <mergeCell ref="D112:G112"/>
    <mergeCell ref="E113:G113"/>
    <mergeCell ref="E114:G114"/>
    <mergeCell ref="E115:G115"/>
    <mergeCell ref="F116:G116"/>
    <mergeCell ref="F117:G117"/>
    <mergeCell ref="E130:G130"/>
    <mergeCell ref="E131:G131"/>
    <mergeCell ref="E188:G188"/>
    <mergeCell ref="E189:G189"/>
    <mergeCell ref="B182:G182"/>
    <mergeCell ref="C183:G183"/>
    <mergeCell ref="D184:G184"/>
    <mergeCell ref="D161:G161"/>
    <mergeCell ref="E162:G162"/>
    <mergeCell ref="E166:G166"/>
    <mergeCell ref="F170:G170"/>
    <mergeCell ref="C171:G171"/>
    <mergeCell ref="D172:G172"/>
    <mergeCell ref="D173:G173"/>
    <mergeCell ref="D176:G176"/>
    <mergeCell ref="C177:G177"/>
    <mergeCell ref="C178:G178"/>
    <mergeCell ref="C179:G179"/>
    <mergeCell ref="C180:G180"/>
    <mergeCell ref="A39:A42"/>
    <mergeCell ref="A105:A119"/>
    <mergeCell ref="A120:A150"/>
    <mergeCell ref="A151:A154"/>
    <mergeCell ref="B105:B119"/>
    <mergeCell ref="B120:B122"/>
    <mergeCell ref="D203:G203"/>
    <mergeCell ref="D222:G222"/>
    <mergeCell ref="C204:G204"/>
    <mergeCell ref="D205:G205"/>
    <mergeCell ref="D206:G206"/>
    <mergeCell ref="D223:G223"/>
    <mergeCell ref="D224:G224"/>
    <mergeCell ref="E209:G209"/>
    <mergeCell ref="E210:G210"/>
    <mergeCell ref="C246:G246"/>
    <mergeCell ref="C214:G214"/>
    <mergeCell ref="D215:G215"/>
    <mergeCell ref="D216:G216"/>
    <mergeCell ref="C225:G225"/>
    <mergeCell ref="C229:G229"/>
    <mergeCell ref="D230:G230"/>
    <mergeCell ref="B231:G231"/>
    <mergeCell ref="C244:G244"/>
    <mergeCell ref="C245:G245"/>
    <mergeCell ref="D185:G185"/>
    <mergeCell ref="C186:G186"/>
    <mergeCell ref="D187:G187"/>
    <mergeCell ref="D190:G190"/>
    <mergeCell ref="E191:G191"/>
    <mergeCell ref="E192:G192"/>
    <mergeCell ref="C193:G193"/>
    <mergeCell ref="D211:G211"/>
    <mergeCell ref="E212:G212"/>
    <mergeCell ref="D194:G194"/>
    <mergeCell ref="E195:G195"/>
    <mergeCell ref="E196:G196"/>
    <mergeCell ref="E197:G197"/>
    <mergeCell ref="D198:G198"/>
    <mergeCell ref="E199:G199"/>
    <mergeCell ref="E200:G200"/>
    <mergeCell ref="D217:G217"/>
    <mergeCell ref="D218:G218"/>
    <mergeCell ref="D219:G219"/>
    <mergeCell ref="D220:G220"/>
    <mergeCell ref="C221:G221"/>
    <mergeCell ref="D124:G124"/>
    <mergeCell ref="E125:G125"/>
    <mergeCell ref="B123:B138"/>
    <mergeCell ref="B142:B149"/>
    <mergeCell ref="B151:B153"/>
    <mergeCell ref="E201:G201"/>
    <mergeCell ref="C207:G207"/>
    <mergeCell ref="D208:G208"/>
    <mergeCell ref="C202:G202"/>
    <mergeCell ref="D146:G146"/>
    <mergeCell ref="D147:G147"/>
    <mergeCell ref="D148:G148"/>
    <mergeCell ref="D149:G149"/>
    <mergeCell ref="C150:G150"/>
    <mergeCell ref="D151:G151"/>
    <mergeCell ref="B181:G181"/>
    <mergeCell ref="D174:G174"/>
    <mergeCell ref="C175:G175"/>
    <mergeCell ref="D152:G152"/>
  </mergeCells>
  <printOptions horizontalCentered="1"/>
  <pageMargins left="0.55118110236220497" right="0.23622047244094499" top="0.74803149606299202" bottom="0.62992125984252001" header="0.55118110236220497" footer="0.43307086614173201"/>
  <pageSetup paperSize="9" scale="61" orientation="portrait" useFirstPageNumber="1" horizontalDpi="4294967293" r:id="rId1"/>
  <rowBreaks count="5" manualBreakCount="5">
    <brk id="62" max="12" man="1"/>
    <brk id="103" max="12" man="1"/>
    <brk id="138" max="12" man="1"/>
    <brk id="176" max="12" man="1"/>
    <brk id="228"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355"/>
  <sheetViews>
    <sheetView showGridLines="0" view="pageBreakPreview" topLeftCell="A343" zoomScale="67" zoomScaleNormal="85" zoomScaleSheetLayoutView="67" workbookViewId="0">
      <selection activeCell="G15" sqref="G15:M15"/>
    </sheetView>
  </sheetViews>
  <sheetFormatPr defaultColWidth="9.1796875" defaultRowHeight="15" customHeight="1"/>
  <cols>
    <col min="1" max="1" width="4.453125" style="73" customWidth="1"/>
    <col min="2" max="2" width="5.1796875" style="73" customWidth="1"/>
    <col min="3" max="3" width="4" style="73" customWidth="1"/>
    <col min="4" max="4" width="4.1796875" style="73" customWidth="1"/>
    <col min="5" max="5" width="3" style="73" customWidth="1"/>
    <col min="6" max="6" width="21.81640625" style="73" customWidth="1"/>
    <col min="7" max="7" width="15.7265625" style="73" customWidth="1"/>
    <col min="8" max="8" width="33.81640625" style="78" customWidth="1"/>
    <col min="9" max="9" width="20.54296875" style="73" customWidth="1"/>
    <col min="10" max="10" width="10.26953125" style="73" customWidth="1"/>
    <col min="11" max="11" width="9.1796875" style="73" customWidth="1"/>
    <col min="12" max="12" width="13.26953125" style="80" customWidth="1"/>
    <col min="13" max="13" width="59.1796875" style="78" customWidth="1"/>
    <col min="14" max="14" width="9.1796875" style="73"/>
    <col min="15" max="15" width="9.1796875" style="28" customWidth="1"/>
    <col min="16" max="16384" width="9.1796875" style="28"/>
  </cols>
  <sheetData>
    <row r="1" spans="1:14" s="37" customFormat="1" ht="14.5">
      <c r="A1" s="72"/>
      <c r="B1" s="72"/>
      <c r="C1" s="72"/>
      <c r="D1" s="72"/>
      <c r="E1" s="72"/>
      <c r="F1" s="72"/>
      <c r="G1" s="72"/>
      <c r="H1" s="72"/>
      <c r="I1" s="72" t="s">
        <v>280</v>
      </c>
      <c r="J1" s="72"/>
      <c r="K1" s="72" t="s">
        <v>273</v>
      </c>
      <c r="L1" s="72"/>
      <c r="M1" s="72"/>
      <c r="N1" s="72"/>
    </row>
    <row r="2" spans="1:14" s="37" customFormat="1" ht="14.5">
      <c r="A2" s="72"/>
      <c r="B2" s="72"/>
      <c r="C2" s="72"/>
      <c r="D2" s="72"/>
      <c r="E2" s="72"/>
      <c r="F2" s="72"/>
      <c r="G2" s="72"/>
      <c r="H2" s="72"/>
      <c r="I2" s="72"/>
      <c r="J2" s="72"/>
      <c r="K2" s="72" t="s">
        <v>274</v>
      </c>
      <c r="L2" s="72"/>
      <c r="M2" s="72"/>
      <c r="N2" s="72"/>
    </row>
    <row r="3" spans="1:14" s="37" customFormat="1" ht="14.5">
      <c r="A3" s="72"/>
      <c r="B3" s="72"/>
      <c r="C3" s="72"/>
      <c r="D3" s="72"/>
      <c r="E3" s="72"/>
      <c r="F3" s="72"/>
      <c r="G3" s="72"/>
      <c r="H3" s="72"/>
      <c r="I3" s="72"/>
      <c r="J3" s="72"/>
      <c r="K3" s="72" t="s">
        <v>275</v>
      </c>
      <c r="L3" s="72"/>
      <c r="M3" s="72"/>
      <c r="N3" s="72"/>
    </row>
    <row r="4" spans="1:14" s="37" customFormat="1" ht="14.5">
      <c r="A4" s="72"/>
      <c r="B4" s="72"/>
      <c r="C4" s="72"/>
      <c r="D4" s="72"/>
      <c r="E4" s="72"/>
      <c r="F4" s="72"/>
      <c r="G4" s="72"/>
      <c r="H4" s="72"/>
      <c r="I4" s="72"/>
      <c r="J4" s="72"/>
      <c r="K4" s="72" t="s">
        <v>276</v>
      </c>
      <c r="L4" s="72"/>
      <c r="M4" s="72"/>
      <c r="N4" s="72"/>
    </row>
    <row r="5" spans="1:14" s="37" customFormat="1" ht="14.5">
      <c r="A5" s="72"/>
      <c r="B5" s="72"/>
      <c r="C5" s="72"/>
      <c r="D5" s="72"/>
      <c r="E5" s="72"/>
      <c r="F5" s="72"/>
      <c r="G5" s="72"/>
      <c r="H5" s="72"/>
      <c r="I5" s="72"/>
      <c r="J5" s="72"/>
      <c r="K5" s="72" t="s">
        <v>277</v>
      </c>
      <c r="L5" s="72"/>
      <c r="M5" s="72"/>
      <c r="N5" s="72"/>
    </row>
    <row r="6" spans="1:14" s="37" customFormat="1" ht="14.5">
      <c r="A6" s="72"/>
      <c r="B6" s="72"/>
      <c r="C6" s="72"/>
      <c r="D6" s="72"/>
      <c r="E6" s="72"/>
      <c r="F6" s="72"/>
      <c r="G6" s="72"/>
      <c r="H6" s="72"/>
      <c r="I6" s="72"/>
      <c r="J6" s="72"/>
      <c r="K6" s="72" t="s">
        <v>278</v>
      </c>
      <c r="L6" s="72"/>
      <c r="M6" s="72"/>
      <c r="N6" s="72"/>
    </row>
    <row r="7" spans="1:14" s="37" customFormat="1" ht="14.5">
      <c r="A7" s="72"/>
      <c r="B7" s="72"/>
      <c r="C7" s="72"/>
      <c r="D7" s="72"/>
      <c r="E7" s="72"/>
      <c r="F7" s="72"/>
      <c r="G7" s="72"/>
      <c r="H7" s="72"/>
      <c r="I7" s="72"/>
      <c r="J7" s="72"/>
      <c r="K7" s="72" t="s">
        <v>279</v>
      </c>
      <c r="L7" s="72"/>
      <c r="M7" s="72"/>
      <c r="N7" s="72"/>
    </row>
    <row r="8" spans="1:14" ht="15" customHeight="1">
      <c r="A8" s="1785" t="s">
        <v>229</v>
      </c>
      <c r="B8" s="1785"/>
      <c r="C8" s="1785"/>
      <c r="D8" s="1785"/>
      <c r="E8" s="1785"/>
      <c r="F8" s="1785"/>
      <c r="G8" s="1785"/>
      <c r="H8" s="1785"/>
      <c r="I8" s="1785"/>
      <c r="J8" s="1785"/>
      <c r="K8" s="1785"/>
      <c r="L8" s="1785"/>
      <c r="M8" s="1785"/>
    </row>
    <row r="9" spans="1:14" ht="15" customHeight="1">
      <c r="A9" s="1785" t="s">
        <v>230</v>
      </c>
      <c r="B9" s="1785"/>
      <c r="C9" s="1785"/>
      <c r="D9" s="1785"/>
      <c r="E9" s="1785"/>
      <c r="F9" s="1785"/>
      <c r="G9" s="1785"/>
      <c r="H9" s="1785"/>
      <c r="I9" s="1785"/>
      <c r="J9" s="1785"/>
      <c r="K9" s="1785"/>
      <c r="L9" s="1785"/>
      <c r="M9" s="1785"/>
    </row>
    <row r="10" spans="1:14" ht="15" customHeight="1">
      <c r="A10" s="84"/>
      <c r="B10" s="84"/>
      <c r="C10" s="84"/>
      <c r="D10" s="84"/>
      <c r="E10" s="84"/>
      <c r="F10" s="84"/>
      <c r="G10" s="84"/>
      <c r="H10" s="85"/>
      <c r="I10" s="86"/>
      <c r="J10" s="84"/>
      <c r="K10" s="87"/>
      <c r="L10" s="87"/>
      <c r="M10" s="85"/>
    </row>
    <row r="11" spans="1:14" ht="15" customHeight="1">
      <c r="A11" s="88" t="s">
        <v>231</v>
      </c>
      <c r="B11" s="88"/>
      <c r="C11" s="89"/>
      <c r="D11" s="90"/>
      <c r="E11" s="90"/>
      <c r="F11" s="90"/>
      <c r="G11" s="89"/>
      <c r="H11" s="91"/>
      <c r="I11" s="92"/>
      <c r="J11" s="89"/>
      <c r="K11" s="87"/>
      <c r="L11" s="87"/>
      <c r="M11" s="85"/>
    </row>
    <row r="12" spans="1:14" ht="15" customHeight="1">
      <c r="A12" s="89"/>
      <c r="B12" s="89"/>
      <c r="C12" s="89" t="s">
        <v>232</v>
      </c>
      <c r="D12" s="89"/>
      <c r="E12" s="89"/>
      <c r="F12" s="89"/>
      <c r="G12" s="705" t="s">
        <v>739</v>
      </c>
      <c r="H12" s="93"/>
      <c r="I12" s="93"/>
      <c r="J12" s="93"/>
      <c r="K12" s="94"/>
      <c r="L12" s="87"/>
      <c r="M12" s="94"/>
    </row>
    <row r="13" spans="1:14" ht="15" customHeight="1">
      <c r="A13" s="89"/>
      <c r="B13" s="89"/>
      <c r="C13" s="89" t="s">
        <v>233</v>
      </c>
      <c r="D13" s="89"/>
      <c r="E13" s="89"/>
      <c r="F13" s="89"/>
      <c r="G13" s="1786" t="s">
        <v>393</v>
      </c>
      <c r="H13" s="1786"/>
      <c r="I13" s="1786"/>
      <c r="J13" s="1786"/>
      <c r="K13" s="94"/>
      <c r="L13" s="87"/>
      <c r="M13" s="94"/>
    </row>
    <row r="14" spans="1:14" ht="15" customHeight="1">
      <c r="A14" s="89"/>
      <c r="B14" s="89"/>
      <c r="C14" s="89" t="s">
        <v>234</v>
      </c>
      <c r="D14" s="89"/>
      <c r="E14" s="89"/>
      <c r="F14" s="89"/>
      <c r="G14" s="1787" t="s">
        <v>394</v>
      </c>
      <c r="H14" s="1787"/>
      <c r="I14" s="1787"/>
      <c r="J14" s="1787"/>
      <c r="K14" s="94"/>
      <c r="L14" s="87"/>
      <c r="M14" s="94"/>
    </row>
    <row r="15" spans="1:14" ht="28.5" customHeight="1">
      <c r="A15" s="89"/>
      <c r="B15" s="89"/>
      <c r="C15" s="89" t="s">
        <v>235</v>
      </c>
      <c r="D15" s="89"/>
      <c r="E15" s="89"/>
      <c r="F15" s="89"/>
      <c r="G15" s="1788" t="s">
        <v>395</v>
      </c>
      <c r="H15" s="1788"/>
      <c r="I15" s="1788"/>
      <c r="J15" s="1788"/>
      <c r="K15" s="1788"/>
      <c r="L15" s="1788"/>
      <c r="M15" s="1788"/>
    </row>
    <row r="16" spans="1:14" ht="15" customHeight="1">
      <c r="A16" s="89"/>
      <c r="B16" s="89"/>
      <c r="C16" s="89" t="s">
        <v>236</v>
      </c>
      <c r="D16" s="89"/>
      <c r="E16" s="89"/>
      <c r="F16" s="89"/>
      <c r="G16" s="88" t="s">
        <v>306</v>
      </c>
      <c r="H16" s="88"/>
      <c r="I16" s="88"/>
      <c r="J16" s="88"/>
      <c r="K16" s="87"/>
      <c r="L16" s="87"/>
      <c r="M16" s="84"/>
    </row>
    <row r="17" spans="1:14" ht="15" customHeight="1">
      <c r="A17" s="89"/>
      <c r="B17" s="89"/>
      <c r="C17" s="89"/>
      <c r="D17" s="89"/>
      <c r="E17" s="89"/>
      <c r="F17" s="89"/>
      <c r="G17" s="88"/>
      <c r="H17" s="88"/>
      <c r="I17" s="88"/>
      <c r="J17" s="88"/>
      <c r="K17" s="87"/>
      <c r="L17" s="87"/>
      <c r="M17" s="84"/>
    </row>
    <row r="18" spans="1:14" ht="15" customHeight="1">
      <c r="A18" s="88" t="s">
        <v>237</v>
      </c>
      <c r="B18" s="88"/>
      <c r="C18" s="89"/>
      <c r="D18" s="90"/>
      <c r="E18" s="90"/>
      <c r="F18" s="90"/>
      <c r="G18" s="89"/>
      <c r="H18" s="89"/>
      <c r="I18" s="92"/>
      <c r="J18" s="89"/>
      <c r="K18" s="87"/>
      <c r="L18" s="87"/>
      <c r="M18" s="84"/>
    </row>
    <row r="19" spans="1:14" ht="15" customHeight="1">
      <c r="A19" s="89"/>
      <c r="B19" s="89"/>
      <c r="C19" s="89" t="s">
        <v>238</v>
      </c>
      <c r="D19" s="89"/>
      <c r="E19" s="89"/>
      <c r="F19" s="89"/>
      <c r="G19" s="95" t="s">
        <v>332</v>
      </c>
      <c r="H19" s="95"/>
      <c r="I19" s="95"/>
      <c r="J19" s="95"/>
      <c r="K19" s="87"/>
      <c r="L19" s="87"/>
      <c r="M19" s="84"/>
    </row>
    <row r="20" spans="1:14" ht="15" customHeight="1">
      <c r="A20" s="89"/>
      <c r="B20" s="89"/>
      <c r="C20" s="89" t="s">
        <v>239</v>
      </c>
      <c r="D20" s="89"/>
      <c r="E20" s="89"/>
      <c r="F20" s="89"/>
      <c r="G20" s="1786" t="s">
        <v>333</v>
      </c>
      <c r="H20" s="1786"/>
      <c r="I20" s="1786"/>
      <c r="J20" s="1786"/>
      <c r="K20" s="87"/>
      <c r="L20" s="87"/>
      <c r="M20" s="84"/>
    </row>
    <row r="21" spans="1:14" ht="14">
      <c r="A21" s="89"/>
      <c r="B21" s="89"/>
      <c r="C21" s="89" t="s">
        <v>234</v>
      </c>
      <c r="D21" s="89"/>
      <c r="E21" s="89"/>
      <c r="F21" s="89"/>
      <c r="G21" s="1788" t="s">
        <v>976</v>
      </c>
      <c r="H21" s="1788"/>
      <c r="I21" s="1788"/>
      <c r="J21" s="1788"/>
      <c r="K21" s="1788"/>
      <c r="L21" s="1788"/>
      <c r="M21" s="1788"/>
    </row>
    <row r="22" spans="1:14" ht="15" customHeight="1">
      <c r="A22" s="89"/>
      <c r="B22" s="89"/>
      <c r="C22" s="89" t="s">
        <v>240</v>
      </c>
      <c r="D22" s="89"/>
      <c r="E22" s="89"/>
      <c r="F22" s="89"/>
      <c r="G22" s="1786" t="s">
        <v>396</v>
      </c>
      <c r="H22" s="1786"/>
      <c r="I22" s="1786"/>
      <c r="J22" s="1786"/>
      <c r="K22" s="87"/>
      <c r="L22" s="87"/>
      <c r="M22" s="84"/>
    </row>
    <row r="23" spans="1:14" ht="35.25" customHeight="1">
      <c r="A23" s="89"/>
      <c r="B23" s="89"/>
      <c r="C23" s="89" t="s">
        <v>236</v>
      </c>
      <c r="D23" s="89"/>
      <c r="E23" s="89"/>
      <c r="F23" s="89"/>
      <c r="G23" s="1788" t="s">
        <v>334</v>
      </c>
      <c r="H23" s="1788"/>
      <c r="I23" s="1788"/>
      <c r="J23" s="1788"/>
      <c r="K23" s="1788"/>
      <c r="L23" s="1788"/>
      <c r="M23" s="1788"/>
    </row>
    <row r="24" spans="1:14" ht="15" customHeight="1">
      <c r="A24" s="89"/>
      <c r="B24" s="89"/>
      <c r="C24" s="89"/>
      <c r="D24" s="89"/>
      <c r="E24" s="89"/>
      <c r="F24" s="89"/>
      <c r="G24" s="89"/>
      <c r="H24" s="91"/>
      <c r="I24" s="92"/>
      <c r="J24" s="89"/>
      <c r="K24" s="87"/>
      <c r="L24" s="87"/>
      <c r="M24" s="85"/>
    </row>
    <row r="25" spans="1:14" ht="15" customHeight="1">
      <c r="A25" s="96" t="s">
        <v>241</v>
      </c>
      <c r="B25" s="96"/>
      <c r="C25" s="90"/>
      <c r="D25" s="90"/>
      <c r="E25" s="90"/>
      <c r="F25" s="90"/>
      <c r="G25" s="90"/>
      <c r="H25" s="1800"/>
      <c r="I25" s="1801"/>
      <c r="J25" s="1801"/>
      <c r="K25" s="1801"/>
      <c r="L25" s="87"/>
      <c r="M25" s="85"/>
    </row>
    <row r="26" spans="1:14" ht="15" customHeight="1" thickBot="1">
      <c r="A26" s="93"/>
      <c r="B26" s="93"/>
      <c r="C26" s="97"/>
      <c r="D26" s="97"/>
      <c r="E26" s="97"/>
      <c r="F26" s="97"/>
      <c r="G26" s="97"/>
      <c r="H26" s="98"/>
      <c r="I26" s="99"/>
      <c r="J26" s="100"/>
      <c r="K26" s="87"/>
      <c r="L26" s="87"/>
      <c r="M26" s="85"/>
    </row>
    <row r="27" spans="1:14" ht="47.25" customHeight="1">
      <c r="A27" s="101" t="s">
        <v>242</v>
      </c>
      <c r="B27" s="1791" t="s">
        <v>243</v>
      </c>
      <c r="C27" s="1792"/>
      <c r="D27" s="1792"/>
      <c r="E27" s="1792"/>
      <c r="F27" s="1792"/>
      <c r="G27" s="1792"/>
      <c r="H27" s="102" t="s">
        <v>244</v>
      </c>
      <c r="I27" s="102" t="s">
        <v>245</v>
      </c>
      <c r="J27" s="102" t="s">
        <v>246</v>
      </c>
      <c r="K27" s="102" t="s">
        <v>247</v>
      </c>
      <c r="L27" s="102" t="s">
        <v>248</v>
      </c>
      <c r="M27" s="103" t="s">
        <v>249</v>
      </c>
    </row>
    <row r="28" spans="1:14" ht="18" customHeight="1">
      <c r="A28" s="104">
        <v>1</v>
      </c>
      <c r="B28" s="1793">
        <v>2</v>
      </c>
      <c r="C28" s="1794"/>
      <c r="D28" s="1794"/>
      <c r="E28" s="1794"/>
      <c r="F28" s="1794"/>
      <c r="G28" s="1794"/>
      <c r="H28" s="105">
        <v>3</v>
      </c>
      <c r="I28" s="106">
        <v>4</v>
      </c>
      <c r="J28" s="105">
        <v>5</v>
      </c>
      <c r="K28" s="105">
        <v>6</v>
      </c>
      <c r="L28" s="105">
        <v>7</v>
      </c>
      <c r="M28" s="107">
        <v>8</v>
      </c>
    </row>
    <row r="29" spans="1:14" s="36" customFormat="1" ht="27" customHeight="1">
      <c r="A29" s="108" t="s">
        <v>43</v>
      </c>
      <c r="B29" s="109" t="s">
        <v>44</v>
      </c>
      <c r="C29" s="110"/>
      <c r="D29" s="110"/>
      <c r="E29" s="110"/>
      <c r="F29" s="110"/>
      <c r="G29" s="110"/>
      <c r="H29" s="111"/>
      <c r="I29" s="112"/>
      <c r="J29" s="113"/>
      <c r="K29" s="77"/>
      <c r="L29" s="451">
        <f>L30</f>
        <v>3</v>
      </c>
      <c r="M29" s="114"/>
    </row>
    <row r="30" spans="1:14" s="35" customFormat="1" ht="31.5" customHeight="1">
      <c r="A30" s="115"/>
      <c r="B30" s="914">
        <v>1</v>
      </c>
      <c r="C30" s="1795" t="s">
        <v>45</v>
      </c>
      <c r="D30" s="1796"/>
      <c r="E30" s="1796"/>
      <c r="F30" s="1796"/>
      <c r="G30" s="1797"/>
      <c r="H30" s="915" t="s">
        <v>250</v>
      </c>
      <c r="I30" s="916" t="s">
        <v>250</v>
      </c>
      <c r="J30" s="917" t="s">
        <v>250</v>
      </c>
      <c r="K30" s="918" t="s">
        <v>250</v>
      </c>
      <c r="L30" s="919">
        <f>SUM(L31:L41)</f>
        <v>3</v>
      </c>
      <c r="M30" s="920" t="s">
        <v>250</v>
      </c>
    </row>
    <row r="31" spans="1:14" s="32" customFormat="1" ht="34.5" customHeight="1">
      <c r="A31" s="116"/>
      <c r="B31" s="921"/>
      <c r="C31" s="922" t="s">
        <v>14</v>
      </c>
      <c r="D31" s="1798" t="s">
        <v>399</v>
      </c>
      <c r="E31" s="1798"/>
      <c r="F31" s="1798"/>
      <c r="G31" s="1798"/>
      <c r="H31" s="1365" t="s">
        <v>400</v>
      </c>
      <c r="I31" s="1037" t="s">
        <v>285</v>
      </c>
      <c r="J31" s="1365">
        <v>1</v>
      </c>
      <c r="K31" s="1557">
        <v>3</v>
      </c>
      <c r="L31" s="924">
        <f>J31*K31</f>
        <v>3</v>
      </c>
      <c r="M31" s="1558" t="s">
        <v>359</v>
      </c>
      <c r="N31" s="74"/>
    </row>
    <row r="32" spans="1:14" s="32" customFormat="1" ht="14">
      <c r="A32" s="116"/>
      <c r="B32" s="921"/>
      <c r="C32" s="1550"/>
      <c r="D32" s="925"/>
      <c r="E32" s="925"/>
      <c r="F32" s="925"/>
      <c r="G32" s="925"/>
      <c r="H32" s="1366"/>
      <c r="I32" s="633"/>
      <c r="J32" s="1366"/>
      <c r="K32" s="633"/>
      <c r="L32" s="1366"/>
      <c r="M32" s="1559" t="s">
        <v>286</v>
      </c>
      <c r="N32" s="74"/>
    </row>
    <row r="33" spans="1:14" s="32" customFormat="1" ht="14">
      <c r="A33" s="116"/>
      <c r="B33" s="921"/>
      <c r="C33" s="1550"/>
      <c r="D33" s="925"/>
      <c r="E33" s="925"/>
      <c r="F33" s="925"/>
      <c r="G33" s="925"/>
      <c r="H33" s="1366"/>
      <c r="I33" s="633"/>
      <c r="J33" s="1366"/>
      <c r="K33" s="633"/>
      <c r="L33" s="1366"/>
      <c r="M33" s="1560" t="s">
        <v>369</v>
      </c>
      <c r="N33" s="74"/>
    </row>
    <row r="34" spans="1:14" s="32" customFormat="1" ht="14">
      <c r="A34" s="116"/>
      <c r="B34" s="921"/>
      <c r="C34" s="1550"/>
      <c r="D34" s="925"/>
      <c r="E34" s="925"/>
      <c r="F34" s="925"/>
      <c r="G34" s="925"/>
      <c r="H34" s="1366"/>
      <c r="I34" s="633"/>
      <c r="J34" s="1366"/>
      <c r="K34" s="633"/>
      <c r="L34" s="1366"/>
      <c r="M34" s="1559" t="s">
        <v>287</v>
      </c>
      <c r="N34" s="74"/>
    </row>
    <row r="35" spans="1:14" s="32" customFormat="1" ht="14">
      <c r="A35" s="116"/>
      <c r="B35" s="921"/>
      <c r="C35" s="1550"/>
      <c r="D35" s="925"/>
      <c r="E35" s="925"/>
      <c r="F35" s="925"/>
      <c r="G35" s="925"/>
      <c r="H35" s="1366"/>
      <c r="I35" s="633"/>
      <c r="J35" s="1366"/>
      <c r="K35" s="633"/>
      <c r="L35" s="1366"/>
      <c r="M35" s="1561" t="s">
        <v>368</v>
      </c>
      <c r="N35" s="74"/>
    </row>
    <row r="36" spans="1:14" s="32" customFormat="1" ht="14">
      <c r="A36" s="116"/>
      <c r="B36" s="921"/>
      <c r="C36" s="1550"/>
      <c r="D36" s="925"/>
      <c r="E36" s="925"/>
      <c r="F36" s="925"/>
      <c r="G36" s="925"/>
      <c r="H36" s="1366"/>
      <c r="I36" s="633"/>
      <c r="J36" s="1366"/>
      <c r="K36" s="633"/>
      <c r="L36" s="1366"/>
      <c r="M36" s="1559" t="s">
        <v>288</v>
      </c>
      <c r="N36" s="74"/>
    </row>
    <row r="37" spans="1:14" s="32" customFormat="1" ht="14">
      <c r="A37" s="116"/>
      <c r="B37" s="921"/>
      <c r="C37" s="1550"/>
      <c r="D37" s="925"/>
      <c r="E37" s="925"/>
      <c r="F37" s="925"/>
      <c r="G37" s="925"/>
      <c r="H37" s="1366"/>
      <c r="I37" s="633"/>
      <c r="J37" s="1366"/>
      <c r="K37" s="633"/>
      <c r="L37" s="1366"/>
      <c r="M37" s="1561" t="s">
        <v>370</v>
      </c>
      <c r="N37" s="74"/>
    </row>
    <row r="38" spans="1:14" s="32" customFormat="1" ht="14">
      <c r="A38" s="116"/>
      <c r="B38" s="921"/>
      <c r="C38" s="1550"/>
      <c r="D38" s="925"/>
      <c r="E38" s="925"/>
      <c r="F38" s="925"/>
      <c r="G38" s="925"/>
      <c r="H38" s="1366"/>
      <c r="I38" s="633"/>
      <c r="J38" s="1366"/>
      <c r="K38" s="633"/>
      <c r="L38" s="1366"/>
      <c r="M38" s="1559" t="s">
        <v>355</v>
      </c>
      <c r="N38" s="74"/>
    </row>
    <row r="39" spans="1:14" s="32" customFormat="1" ht="25" customHeight="1">
      <c r="A39" s="116"/>
      <c r="B39" s="921"/>
      <c r="C39" s="1550"/>
      <c r="D39" s="925"/>
      <c r="E39" s="925"/>
      <c r="F39" s="925"/>
      <c r="G39" s="925"/>
      <c r="H39" s="1366"/>
      <c r="I39" s="633"/>
      <c r="J39" s="1366"/>
      <c r="K39" s="633"/>
      <c r="L39" s="1366"/>
      <c r="M39" s="1562" t="s">
        <v>367</v>
      </c>
      <c r="N39" s="74"/>
    </row>
    <row r="40" spans="1:14" s="32" customFormat="1" ht="25" customHeight="1">
      <c r="A40" s="116"/>
      <c r="B40" s="921"/>
      <c r="C40" s="1550"/>
      <c r="D40" s="925"/>
      <c r="E40" s="925"/>
      <c r="F40" s="925"/>
      <c r="G40" s="925"/>
      <c r="H40" s="1366"/>
      <c r="I40" s="633"/>
      <c r="J40" s="1366"/>
      <c r="K40" s="633"/>
      <c r="L40" s="1366"/>
      <c r="M40" s="1569" t="s">
        <v>1099</v>
      </c>
      <c r="N40" s="74"/>
    </row>
    <row r="41" spans="1:14" s="32" customFormat="1" ht="21" customHeight="1">
      <c r="A41" s="118"/>
      <c r="B41" s="921"/>
      <c r="C41" s="1370"/>
      <c r="D41" s="1799"/>
      <c r="E41" s="1799"/>
      <c r="F41" s="1799"/>
      <c r="G41" s="1799"/>
      <c r="H41" s="931"/>
      <c r="I41" s="921"/>
      <c r="J41" s="932"/>
      <c r="K41" s="1029"/>
      <c r="L41" s="1563"/>
      <c r="M41" s="1556" t="s">
        <v>1098</v>
      </c>
      <c r="N41" s="74"/>
    </row>
    <row r="42" spans="1:14" s="32" customFormat="1" ht="27" customHeight="1">
      <c r="A42" s="450" t="s">
        <v>50</v>
      </c>
      <c r="B42" s="1789" t="s">
        <v>51</v>
      </c>
      <c r="C42" s="1790"/>
      <c r="D42" s="1790"/>
      <c r="E42" s="1790"/>
      <c r="F42" s="1790"/>
      <c r="G42" s="1790"/>
      <c r="H42" s="1551"/>
      <c r="I42" s="1552"/>
      <c r="J42" s="1553"/>
      <c r="K42" s="1554"/>
      <c r="L42" s="1555"/>
      <c r="M42" s="933"/>
      <c r="N42" s="74"/>
    </row>
    <row r="43" spans="1:14" s="33" customFormat="1" ht="70" customHeight="1">
      <c r="A43" s="119"/>
      <c r="B43" s="934">
        <v>1</v>
      </c>
      <c r="C43" s="1743" t="s">
        <v>251</v>
      </c>
      <c r="D43" s="1743"/>
      <c r="E43" s="1743"/>
      <c r="F43" s="1743"/>
      <c r="G43" s="1744"/>
      <c r="H43" s="935"/>
      <c r="I43" s="936"/>
      <c r="J43" s="125"/>
      <c r="K43" s="120"/>
      <c r="L43" s="937">
        <f>L52+L64+L74+L84+L94</f>
        <v>68</v>
      </c>
      <c r="M43" s="121"/>
      <c r="N43" s="75"/>
    </row>
    <row r="44" spans="1:14" s="32" customFormat="1" ht="28.5" customHeight="1">
      <c r="A44" s="122"/>
      <c r="B44" s="630"/>
      <c r="C44" s="1827" t="s">
        <v>397</v>
      </c>
      <c r="D44" s="1828"/>
      <c r="E44" s="1828"/>
      <c r="F44" s="1828"/>
      <c r="G44" s="1828"/>
      <c r="H44" s="1828"/>
      <c r="I44" s="1828"/>
      <c r="J44" s="1828"/>
      <c r="K44" s="1828"/>
      <c r="L44" s="1829"/>
      <c r="M44" s="938" t="s">
        <v>401</v>
      </c>
      <c r="N44" s="74"/>
    </row>
    <row r="45" spans="1:14" s="32" customFormat="1" ht="25" customHeight="1">
      <c r="A45" s="122"/>
      <c r="B45" s="939"/>
      <c r="C45" s="934">
        <v>1</v>
      </c>
      <c r="D45" s="1719" t="s">
        <v>338</v>
      </c>
      <c r="E45" s="1719"/>
      <c r="F45" s="1719"/>
      <c r="G45" s="1719"/>
      <c r="H45" s="1774" t="s">
        <v>398</v>
      </c>
      <c r="I45" s="1774" t="s">
        <v>340</v>
      </c>
      <c r="J45" s="1783">
        <v>11</v>
      </c>
      <c r="K45" s="1774">
        <v>1</v>
      </c>
      <c r="L45" s="1781">
        <f>J45*K45</f>
        <v>11</v>
      </c>
      <c r="M45" s="940" t="s">
        <v>289</v>
      </c>
      <c r="N45" s="74"/>
    </row>
    <row r="46" spans="1:14" s="32" customFormat="1" ht="26">
      <c r="A46" s="122"/>
      <c r="B46" s="939"/>
      <c r="C46" s="630"/>
      <c r="D46" s="1721"/>
      <c r="E46" s="1721"/>
      <c r="F46" s="1721"/>
      <c r="G46" s="1721"/>
      <c r="H46" s="1775"/>
      <c r="I46" s="1775"/>
      <c r="J46" s="1784"/>
      <c r="K46" s="1775"/>
      <c r="L46" s="1782"/>
      <c r="M46" s="941" t="s">
        <v>556</v>
      </c>
      <c r="N46" s="74"/>
    </row>
    <row r="47" spans="1:14" s="32" customFormat="1" ht="30" customHeight="1">
      <c r="A47" s="122"/>
      <c r="B47" s="939"/>
      <c r="C47" s="630">
        <v>2</v>
      </c>
      <c r="D47" s="1719" t="s">
        <v>403</v>
      </c>
      <c r="E47" s="1719"/>
      <c r="F47" s="1719"/>
      <c r="G47" s="1719"/>
      <c r="H47" s="1775"/>
      <c r="I47" s="1775"/>
      <c r="J47" s="1784"/>
      <c r="K47" s="1775"/>
      <c r="L47" s="1782"/>
      <c r="M47" s="942" t="s">
        <v>290</v>
      </c>
      <c r="N47" s="74"/>
    </row>
    <row r="48" spans="1:14" s="32" customFormat="1" ht="37.5" customHeight="1">
      <c r="A48" s="122"/>
      <c r="B48" s="939"/>
      <c r="C48" s="630"/>
      <c r="D48" s="1721"/>
      <c r="E48" s="1721"/>
      <c r="F48" s="1721"/>
      <c r="G48" s="1721"/>
      <c r="H48" s="1775"/>
      <c r="I48" s="1775"/>
      <c r="J48" s="1784"/>
      <c r="K48" s="1775"/>
      <c r="L48" s="1782"/>
      <c r="M48" s="941" t="s">
        <v>1079</v>
      </c>
      <c r="N48" s="74"/>
    </row>
    <row r="49" spans="1:16" s="32" customFormat="1" ht="51" customHeight="1">
      <c r="A49" s="122"/>
      <c r="B49" s="939"/>
      <c r="C49" s="630">
        <v>3</v>
      </c>
      <c r="D49" s="1764" t="s">
        <v>356</v>
      </c>
      <c r="E49" s="1764"/>
      <c r="F49" s="1764"/>
      <c r="G49" s="1764"/>
      <c r="H49" s="1775"/>
      <c r="I49" s="1775"/>
      <c r="J49" s="1784"/>
      <c r="K49" s="1775"/>
      <c r="L49" s="1782"/>
      <c r="M49" s="1564" t="s">
        <v>1080</v>
      </c>
      <c r="N49" s="74"/>
    </row>
    <row r="50" spans="1:16" s="32" customFormat="1" ht="45" customHeight="1">
      <c r="A50" s="122"/>
      <c r="B50" s="939"/>
      <c r="C50" s="630">
        <v>4</v>
      </c>
      <c r="D50" s="1766" t="s">
        <v>335</v>
      </c>
      <c r="E50" s="1764"/>
      <c r="F50" s="1764"/>
      <c r="G50" s="1765"/>
      <c r="H50" s="943"/>
      <c r="I50" s="943"/>
      <c r="J50" s="944"/>
      <c r="K50" s="943"/>
      <c r="L50" s="945"/>
      <c r="M50" s="941" t="s">
        <v>1081</v>
      </c>
      <c r="N50" s="74"/>
    </row>
    <row r="51" spans="1:16" s="32" customFormat="1" ht="45" customHeight="1">
      <c r="A51" s="122"/>
      <c r="B51" s="939"/>
      <c r="C51" s="946">
        <v>5</v>
      </c>
      <c r="D51" s="1766" t="s">
        <v>339</v>
      </c>
      <c r="E51" s="1764"/>
      <c r="F51" s="1764"/>
      <c r="G51" s="1765"/>
      <c r="H51" s="947"/>
      <c r="I51" s="947"/>
      <c r="J51" s="948"/>
      <c r="K51" s="947"/>
      <c r="L51" s="949"/>
      <c r="M51" s="893" t="s">
        <v>1082</v>
      </c>
      <c r="N51" s="74"/>
    </row>
    <row r="52" spans="1:16" s="32" customFormat="1" ht="20.149999999999999" customHeight="1">
      <c r="A52" s="122"/>
      <c r="B52" s="630"/>
      <c r="C52" s="1771" t="s">
        <v>252</v>
      </c>
      <c r="D52" s="1772"/>
      <c r="E52" s="1772"/>
      <c r="F52" s="1772"/>
      <c r="G52" s="1772"/>
      <c r="H52" s="1772"/>
      <c r="I52" s="1773"/>
      <c r="J52" s="950">
        <f>SUM(J45:J49)</f>
        <v>11</v>
      </c>
      <c r="K52" s="634"/>
      <c r="L52" s="951">
        <f>SUM(L45:L49)</f>
        <v>11</v>
      </c>
      <c r="M52" s="952"/>
      <c r="N52" s="74"/>
    </row>
    <row r="53" spans="1:16" s="32" customFormat="1" ht="36.75" customHeight="1">
      <c r="A53" s="122"/>
      <c r="B53" s="630"/>
      <c r="C53" s="1827" t="s">
        <v>586</v>
      </c>
      <c r="D53" s="1828"/>
      <c r="E53" s="1828"/>
      <c r="F53" s="1828"/>
      <c r="G53" s="1828"/>
      <c r="H53" s="1828"/>
      <c r="I53" s="1828"/>
      <c r="J53" s="1828"/>
      <c r="K53" s="1828"/>
      <c r="L53" s="1828"/>
      <c r="M53" s="938" t="s">
        <v>402</v>
      </c>
      <c r="N53" s="74"/>
    </row>
    <row r="54" spans="1:16" s="32" customFormat="1" ht="25" customHeight="1">
      <c r="A54" s="122"/>
      <c r="B54" s="939"/>
      <c r="C54" s="934">
        <v>1</v>
      </c>
      <c r="D54" s="1729" t="s">
        <v>405</v>
      </c>
      <c r="E54" s="1719"/>
      <c r="F54" s="1719"/>
      <c r="G54" s="1720"/>
      <c r="H54" s="1774" t="s">
        <v>558</v>
      </c>
      <c r="I54" s="1774" t="s">
        <v>588</v>
      </c>
      <c r="J54" s="1783">
        <v>16</v>
      </c>
      <c r="K54" s="1774">
        <v>1</v>
      </c>
      <c r="L54" s="1781">
        <f>J54*K54</f>
        <v>16</v>
      </c>
      <c r="M54" s="940" t="s">
        <v>289</v>
      </c>
      <c r="N54" s="74"/>
    </row>
    <row r="55" spans="1:16" s="32" customFormat="1" ht="19.5" customHeight="1">
      <c r="A55" s="122"/>
      <c r="B55" s="939"/>
      <c r="C55" s="630"/>
      <c r="D55" s="1734"/>
      <c r="E55" s="1721"/>
      <c r="F55" s="1721"/>
      <c r="G55" s="1722"/>
      <c r="H55" s="1775"/>
      <c r="I55" s="1775"/>
      <c r="J55" s="1784"/>
      <c r="K55" s="1775"/>
      <c r="L55" s="1782"/>
      <c r="M55" s="953" t="s">
        <v>557</v>
      </c>
      <c r="N55" s="74"/>
    </row>
    <row r="56" spans="1:16" s="32" customFormat="1" ht="19.5" customHeight="1">
      <c r="A56" s="122"/>
      <c r="B56" s="939"/>
      <c r="C56" s="630">
        <v>2</v>
      </c>
      <c r="D56" s="1729" t="s">
        <v>424</v>
      </c>
      <c r="E56" s="1719"/>
      <c r="F56" s="1719"/>
      <c r="G56" s="1720"/>
      <c r="H56" s="1775"/>
      <c r="I56" s="1775"/>
      <c r="J56" s="1784"/>
      <c r="K56" s="1775"/>
      <c r="L56" s="1802"/>
      <c r="M56" s="953" t="s">
        <v>589</v>
      </c>
      <c r="N56" s="74"/>
    </row>
    <row r="57" spans="1:16" s="32" customFormat="1" ht="19.5" customHeight="1">
      <c r="A57" s="122"/>
      <c r="B57" s="939"/>
      <c r="C57" s="630"/>
      <c r="D57" s="1734"/>
      <c r="E57" s="1721"/>
      <c r="F57" s="1721"/>
      <c r="G57" s="1722"/>
      <c r="H57" s="1775"/>
      <c r="I57" s="1775"/>
      <c r="J57" s="1784"/>
      <c r="K57" s="1775"/>
      <c r="L57" s="1802"/>
      <c r="M57" s="942" t="s">
        <v>290</v>
      </c>
      <c r="N57" s="74"/>
    </row>
    <row r="58" spans="1:16" s="32" customFormat="1" ht="30" customHeight="1">
      <c r="A58" s="122"/>
      <c r="B58" s="939"/>
      <c r="C58" s="630">
        <v>3</v>
      </c>
      <c r="D58" s="1729" t="s">
        <v>416</v>
      </c>
      <c r="E58" s="1719"/>
      <c r="F58" s="1719"/>
      <c r="G58" s="1720"/>
      <c r="H58" s="1775"/>
      <c r="I58" s="1775"/>
      <c r="J58" s="1784"/>
      <c r="K58" s="1775"/>
      <c r="L58" s="1782"/>
      <c r="M58" s="1565" t="s">
        <v>1083</v>
      </c>
      <c r="N58" s="74"/>
    </row>
    <row r="59" spans="1:16" s="32" customFormat="1" ht="35" customHeight="1">
      <c r="A59" s="122"/>
      <c r="B59" s="939"/>
      <c r="C59" s="630"/>
      <c r="D59" s="1734"/>
      <c r="E59" s="1721"/>
      <c r="F59" s="1721"/>
      <c r="G59" s="1722"/>
      <c r="H59" s="1775"/>
      <c r="I59" s="1775"/>
      <c r="J59" s="1784"/>
      <c r="K59" s="1775"/>
      <c r="L59" s="1782"/>
      <c r="M59" s="1564" t="s">
        <v>1084</v>
      </c>
      <c r="N59" s="74"/>
      <c r="O59" s="666"/>
      <c r="P59" s="666"/>
    </row>
    <row r="60" spans="1:16" s="32" customFormat="1" ht="49.5" customHeight="1">
      <c r="A60" s="122"/>
      <c r="B60" s="939"/>
      <c r="C60" s="630">
        <v>3</v>
      </c>
      <c r="D60" s="1764" t="s">
        <v>341</v>
      </c>
      <c r="E60" s="1764"/>
      <c r="F60" s="1764"/>
      <c r="G60" s="1764"/>
      <c r="H60" s="1775"/>
      <c r="I60" s="1775"/>
      <c r="J60" s="1784"/>
      <c r="K60" s="1775"/>
      <c r="L60" s="1782"/>
      <c r="M60" s="1566" t="s">
        <v>1085</v>
      </c>
      <c r="N60" s="74"/>
      <c r="O60" s="429"/>
      <c r="P60" s="666"/>
    </row>
    <row r="61" spans="1:16" s="32" customFormat="1" ht="49.5" customHeight="1">
      <c r="A61" s="122"/>
      <c r="B61" s="954"/>
      <c r="C61" s="630">
        <v>4</v>
      </c>
      <c r="D61" s="1766" t="s">
        <v>337</v>
      </c>
      <c r="E61" s="1764"/>
      <c r="F61" s="1764"/>
      <c r="G61" s="1765"/>
      <c r="H61" s="954"/>
      <c r="I61" s="954"/>
      <c r="J61" s="926"/>
      <c r="K61" s="954"/>
      <c r="L61" s="955"/>
      <c r="M61" s="1567" t="s">
        <v>1086</v>
      </c>
      <c r="N61" s="74"/>
      <c r="O61" s="429"/>
      <c r="P61" s="666"/>
    </row>
    <row r="62" spans="1:16" s="32" customFormat="1" ht="49.5" customHeight="1">
      <c r="A62" s="122"/>
      <c r="B62" s="954"/>
      <c r="C62" s="1137">
        <v>5</v>
      </c>
      <c r="D62" s="1766" t="s">
        <v>404</v>
      </c>
      <c r="E62" s="1764"/>
      <c r="F62" s="1764"/>
      <c r="G62" s="1765"/>
      <c r="H62" s="947"/>
      <c r="I62" s="947"/>
      <c r="J62" s="948"/>
      <c r="K62" s="947"/>
      <c r="L62" s="949"/>
      <c r="M62" s="1567" t="s">
        <v>1087</v>
      </c>
      <c r="N62" s="74"/>
      <c r="O62" s="429"/>
      <c r="P62" s="666"/>
    </row>
    <row r="63" spans="1:16" s="32" customFormat="1" ht="49.5" customHeight="1">
      <c r="A63" s="122"/>
      <c r="B63" s="939"/>
      <c r="C63" s="946">
        <v>6</v>
      </c>
      <c r="D63" s="1766" t="s">
        <v>587</v>
      </c>
      <c r="E63" s="1764"/>
      <c r="F63" s="1764"/>
      <c r="G63" s="1765"/>
      <c r="H63" s="947"/>
      <c r="I63" s="947"/>
      <c r="J63" s="948"/>
      <c r="K63" s="947"/>
      <c r="L63" s="949"/>
      <c r="M63" s="1152"/>
      <c r="N63" s="74"/>
      <c r="O63" s="429"/>
      <c r="P63" s="666"/>
    </row>
    <row r="64" spans="1:16" s="32" customFormat="1" ht="20.149999999999999" customHeight="1">
      <c r="A64" s="122"/>
      <c r="B64" s="630"/>
      <c r="C64" s="1771" t="s">
        <v>252</v>
      </c>
      <c r="D64" s="1772"/>
      <c r="E64" s="1772"/>
      <c r="F64" s="1772"/>
      <c r="G64" s="1772"/>
      <c r="H64" s="1772"/>
      <c r="I64" s="1773"/>
      <c r="J64" s="950">
        <f>SUM(J54:J60)</f>
        <v>16</v>
      </c>
      <c r="K64" s="634"/>
      <c r="L64" s="951">
        <f>SUM(L54:L60)</f>
        <v>16</v>
      </c>
      <c r="M64" s="952"/>
      <c r="N64" s="74"/>
      <c r="O64" s="666"/>
      <c r="P64" s="666"/>
    </row>
    <row r="65" spans="1:16" s="32" customFormat="1" ht="48.75" customHeight="1">
      <c r="A65" s="122"/>
      <c r="B65" s="630"/>
      <c r="C65" s="1827" t="s">
        <v>585</v>
      </c>
      <c r="D65" s="1828"/>
      <c r="E65" s="1828"/>
      <c r="F65" s="1828"/>
      <c r="G65" s="1828"/>
      <c r="H65" s="1828"/>
      <c r="I65" s="1828"/>
      <c r="J65" s="1828"/>
      <c r="K65" s="1828"/>
      <c r="L65" s="1828"/>
      <c r="M65" s="956" t="s">
        <v>407</v>
      </c>
      <c r="N65" s="74"/>
      <c r="O65" s="666"/>
      <c r="P65" s="666"/>
    </row>
    <row r="66" spans="1:16" s="32" customFormat="1" ht="15" customHeight="1">
      <c r="A66" s="122"/>
      <c r="B66" s="939"/>
      <c r="C66" s="934">
        <v>1</v>
      </c>
      <c r="D66" s="1729" t="s">
        <v>342</v>
      </c>
      <c r="E66" s="1719"/>
      <c r="F66" s="1719"/>
      <c r="G66" s="1719"/>
      <c r="H66" s="1774" t="s">
        <v>410</v>
      </c>
      <c r="I66" s="1774" t="s">
        <v>412</v>
      </c>
      <c r="J66" s="1783">
        <v>14</v>
      </c>
      <c r="K66" s="1774">
        <v>1</v>
      </c>
      <c r="L66" s="1781">
        <f>J66*K66</f>
        <v>14</v>
      </c>
      <c r="M66" s="927" t="s">
        <v>289</v>
      </c>
      <c r="N66" s="74"/>
      <c r="O66" s="666"/>
      <c r="P66" s="666"/>
    </row>
    <row r="67" spans="1:16" s="32" customFormat="1" ht="25" customHeight="1">
      <c r="A67" s="122"/>
      <c r="B67" s="939"/>
      <c r="C67" s="630"/>
      <c r="D67" s="1734"/>
      <c r="E67" s="1721"/>
      <c r="F67" s="1721"/>
      <c r="G67" s="1721"/>
      <c r="H67" s="1775"/>
      <c r="I67" s="1775"/>
      <c r="J67" s="1784"/>
      <c r="K67" s="1775"/>
      <c r="L67" s="1782"/>
      <c r="M67" s="957" t="s">
        <v>559</v>
      </c>
      <c r="N67" s="74"/>
      <c r="O67" s="666"/>
      <c r="P67" s="666"/>
    </row>
    <row r="68" spans="1:16" s="32" customFormat="1" ht="25" customHeight="1">
      <c r="A68" s="122"/>
      <c r="B68" s="939"/>
      <c r="C68" s="630">
        <v>2</v>
      </c>
      <c r="D68" s="1729" t="s">
        <v>423</v>
      </c>
      <c r="E68" s="1719"/>
      <c r="F68" s="1719"/>
      <c r="G68" s="1719"/>
      <c r="H68" s="1775"/>
      <c r="I68" s="1775"/>
      <c r="J68" s="1784"/>
      <c r="K68" s="1775"/>
      <c r="L68" s="1782"/>
      <c r="M68" s="1549" t="s">
        <v>290</v>
      </c>
      <c r="N68" s="74"/>
      <c r="O68" s="429"/>
      <c r="P68" s="666"/>
    </row>
    <row r="69" spans="1:16" s="32" customFormat="1" ht="34.5" customHeight="1">
      <c r="A69" s="122"/>
      <c r="B69" s="939"/>
      <c r="C69" s="630"/>
      <c r="D69" s="1734"/>
      <c r="E69" s="1721"/>
      <c r="F69" s="1721"/>
      <c r="G69" s="1721"/>
      <c r="H69" s="1775"/>
      <c r="I69" s="1775"/>
      <c r="J69" s="1784"/>
      <c r="K69" s="1775"/>
      <c r="L69" s="1782"/>
      <c r="M69" s="670" t="s">
        <v>1088</v>
      </c>
      <c r="N69" s="74"/>
      <c r="O69" s="666"/>
      <c r="P69" s="666"/>
    </row>
    <row r="70" spans="1:16" s="32" customFormat="1" ht="47.25" customHeight="1">
      <c r="A70" s="122"/>
      <c r="B70" s="939"/>
      <c r="C70" s="630">
        <v>3</v>
      </c>
      <c r="D70" s="1766" t="s">
        <v>408</v>
      </c>
      <c r="E70" s="1764"/>
      <c r="F70" s="1764"/>
      <c r="G70" s="1764"/>
      <c r="H70" s="1775"/>
      <c r="I70" s="1775"/>
      <c r="J70" s="1784"/>
      <c r="K70" s="1775"/>
      <c r="L70" s="1782"/>
      <c r="M70" s="670" t="s">
        <v>1089</v>
      </c>
      <c r="N70" s="74"/>
      <c r="O70" s="429"/>
      <c r="P70" s="666"/>
    </row>
    <row r="71" spans="1:16" s="32" customFormat="1" ht="47.25" customHeight="1">
      <c r="A71" s="122"/>
      <c r="B71" s="939"/>
      <c r="C71" s="630">
        <v>4</v>
      </c>
      <c r="D71" s="1766" t="s">
        <v>411</v>
      </c>
      <c r="E71" s="1764"/>
      <c r="F71" s="1764"/>
      <c r="G71" s="1765"/>
      <c r="H71" s="943"/>
      <c r="I71" s="943"/>
      <c r="J71" s="944"/>
      <c r="K71" s="943"/>
      <c r="L71" s="945"/>
      <c r="M71" s="941" t="s">
        <v>1090</v>
      </c>
      <c r="N71" s="74"/>
      <c r="O71" s="429"/>
      <c r="P71" s="666"/>
    </row>
    <row r="72" spans="1:16" s="32" customFormat="1" ht="47.25" customHeight="1">
      <c r="A72" s="122"/>
      <c r="B72" s="939"/>
      <c r="C72" s="630">
        <v>4</v>
      </c>
      <c r="D72" s="1766" t="s">
        <v>409</v>
      </c>
      <c r="E72" s="1764"/>
      <c r="F72" s="1764"/>
      <c r="G72" s="1765"/>
      <c r="H72" s="943"/>
      <c r="I72" s="943"/>
      <c r="J72" s="944"/>
      <c r="K72" s="943"/>
      <c r="L72" s="958"/>
      <c r="M72" s="941" t="s">
        <v>1091</v>
      </c>
      <c r="N72" s="74"/>
      <c r="O72" s="429"/>
      <c r="P72" s="666"/>
    </row>
    <row r="73" spans="1:16" s="32" customFormat="1" ht="47.25" customHeight="1">
      <c r="A73" s="122"/>
      <c r="B73" s="939"/>
      <c r="C73" s="946">
        <v>5</v>
      </c>
      <c r="D73" s="1763" t="s">
        <v>343</v>
      </c>
      <c r="E73" s="1764"/>
      <c r="F73" s="1764"/>
      <c r="G73" s="1765"/>
      <c r="H73" s="947"/>
      <c r="I73" s="947"/>
      <c r="J73" s="948"/>
      <c r="K73" s="947"/>
      <c r="L73" s="949"/>
      <c r="M73" s="959" t="s">
        <v>1092</v>
      </c>
      <c r="N73" s="74"/>
      <c r="O73" s="429"/>
    </row>
    <row r="74" spans="1:16" s="32" customFormat="1" ht="20.149999999999999" customHeight="1">
      <c r="A74" s="122"/>
      <c r="B74" s="630"/>
      <c r="C74" s="1771" t="s">
        <v>252</v>
      </c>
      <c r="D74" s="1772"/>
      <c r="E74" s="1772"/>
      <c r="F74" s="1772"/>
      <c r="G74" s="1772"/>
      <c r="H74" s="1772"/>
      <c r="I74" s="1773"/>
      <c r="J74" s="950">
        <f>SUM(J66:J70)</f>
        <v>14</v>
      </c>
      <c r="K74" s="634"/>
      <c r="L74" s="951">
        <f>SUM(L66:L70)</f>
        <v>14</v>
      </c>
      <c r="M74" s="952"/>
      <c r="N74" s="74"/>
    </row>
    <row r="75" spans="1:16" s="32" customFormat="1" ht="30.75" customHeight="1">
      <c r="A75" s="122"/>
      <c r="B75" s="630"/>
      <c r="C75" s="1827" t="s">
        <v>584</v>
      </c>
      <c r="D75" s="1828"/>
      <c r="E75" s="1828"/>
      <c r="F75" s="1828"/>
      <c r="G75" s="1828"/>
      <c r="H75" s="1828"/>
      <c r="I75" s="1828"/>
      <c r="J75" s="1828"/>
      <c r="K75" s="1828"/>
      <c r="L75" s="1828"/>
      <c r="M75" s="938" t="s">
        <v>413</v>
      </c>
      <c r="N75" s="74"/>
    </row>
    <row r="76" spans="1:16" s="32" customFormat="1" ht="15" customHeight="1">
      <c r="A76" s="122"/>
      <c r="B76" s="939"/>
      <c r="C76" s="934">
        <v>1</v>
      </c>
      <c r="D76" s="1729" t="s">
        <v>344</v>
      </c>
      <c r="E76" s="1719"/>
      <c r="F76" s="1719"/>
      <c r="G76" s="1719"/>
      <c r="H76" s="1774" t="s">
        <v>414</v>
      </c>
      <c r="I76" s="1774" t="s">
        <v>412</v>
      </c>
      <c r="J76" s="1783">
        <v>14</v>
      </c>
      <c r="K76" s="1774">
        <v>1</v>
      </c>
      <c r="L76" s="1781">
        <f>J76*K76</f>
        <v>14</v>
      </c>
      <c r="M76" s="960" t="s">
        <v>289</v>
      </c>
      <c r="N76" s="74"/>
    </row>
    <row r="77" spans="1:16" s="32" customFormat="1" ht="25" customHeight="1">
      <c r="A77" s="122"/>
      <c r="B77" s="939"/>
      <c r="C77" s="630"/>
      <c r="D77" s="1734"/>
      <c r="E77" s="1721"/>
      <c r="F77" s="1721"/>
      <c r="G77" s="1721"/>
      <c r="H77" s="1775"/>
      <c r="I77" s="1775"/>
      <c r="J77" s="1784"/>
      <c r="K77" s="1775"/>
      <c r="L77" s="1782"/>
      <c r="M77" s="961" t="s">
        <v>560</v>
      </c>
      <c r="N77" s="74"/>
    </row>
    <row r="78" spans="1:16" s="32" customFormat="1" ht="20.149999999999999" customHeight="1">
      <c r="A78" s="122"/>
      <c r="B78" s="939"/>
      <c r="C78" s="630">
        <v>2</v>
      </c>
      <c r="D78" s="1729" t="s">
        <v>415</v>
      </c>
      <c r="E78" s="1719"/>
      <c r="F78" s="1719"/>
      <c r="G78" s="1719"/>
      <c r="H78" s="1775"/>
      <c r="I78" s="1775"/>
      <c r="J78" s="1784"/>
      <c r="K78" s="1775"/>
      <c r="L78" s="1782"/>
      <c r="M78" s="942" t="s">
        <v>290</v>
      </c>
      <c r="N78" s="74"/>
    </row>
    <row r="79" spans="1:16" s="32" customFormat="1" ht="30" customHeight="1">
      <c r="A79" s="122"/>
      <c r="B79" s="939"/>
      <c r="C79" s="630"/>
      <c r="D79" s="1734"/>
      <c r="E79" s="1721"/>
      <c r="F79" s="1721"/>
      <c r="G79" s="1721"/>
      <c r="H79" s="1775"/>
      <c r="I79" s="1775"/>
      <c r="J79" s="1784"/>
      <c r="K79" s="1775"/>
      <c r="L79" s="1782"/>
      <c r="M79" s="941" t="s">
        <v>1093</v>
      </c>
      <c r="N79" s="74"/>
    </row>
    <row r="80" spans="1:16" s="32" customFormat="1" ht="35.15" customHeight="1">
      <c r="A80" s="122"/>
      <c r="B80" s="939"/>
      <c r="C80" s="630">
        <v>3</v>
      </c>
      <c r="D80" s="1766" t="s">
        <v>416</v>
      </c>
      <c r="E80" s="1764"/>
      <c r="F80" s="1764"/>
      <c r="G80" s="1764"/>
      <c r="H80" s="1775"/>
      <c r="I80" s="1775"/>
      <c r="J80" s="1784"/>
      <c r="K80" s="1775"/>
      <c r="L80" s="1782"/>
      <c r="M80" s="1564" t="s">
        <v>1094</v>
      </c>
      <c r="N80" s="74"/>
    </row>
    <row r="81" spans="1:22" s="32" customFormat="1" ht="35.15" customHeight="1">
      <c r="A81" s="122"/>
      <c r="B81" s="939"/>
      <c r="C81" s="630">
        <v>4</v>
      </c>
      <c r="D81" s="1766" t="s">
        <v>336</v>
      </c>
      <c r="E81" s="1764"/>
      <c r="F81" s="1764"/>
      <c r="G81" s="1765"/>
      <c r="H81" s="943"/>
      <c r="I81" s="943"/>
      <c r="J81" s="944"/>
      <c r="K81" s="943"/>
      <c r="L81" s="945"/>
      <c r="M81" s="1568" t="s">
        <v>1095</v>
      </c>
      <c r="N81"/>
      <c r="O81"/>
      <c r="P81"/>
      <c r="Q81"/>
      <c r="R81"/>
      <c r="S81"/>
      <c r="T81"/>
      <c r="U81"/>
      <c r="V81"/>
    </row>
    <row r="82" spans="1:22" s="32" customFormat="1" ht="35.15" customHeight="1">
      <c r="A82" s="122"/>
      <c r="B82" s="939"/>
      <c r="C82" s="630">
        <v>5</v>
      </c>
      <c r="D82" s="1766" t="s">
        <v>404</v>
      </c>
      <c r="E82" s="1764"/>
      <c r="F82" s="1764"/>
      <c r="G82" s="1765"/>
      <c r="H82" s="943"/>
      <c r="I82" s="943"/>
      <c r="J82" s="944"/>
      <c r="K82" s="943"/>
      <c r="L82" s="958"/>
      <c r="M82" s="1568" t="s">
        <v>1096</v>
      </c>
      <c r="N82"/>
      <c r="O82"/>
      <c r="P82"/>
      <c r="Q82"/>
      <c r="R82"/>
      <c r="S82"/>
      <c r="T82"/>
      <c r="U82"/>
      <c r="V82"/>
    </row>
    <row r="83" spans="1:22" s="32" customFormat="1" ht="54" customHeight="1">
      <c r="A83" s="122"/>
      <c r="B83" s="939"/>
      <c r="C83" s="946">
        <v>6</v>
      </c>
      <c r="D83" s="1766" t="s">
        <v>417</v>
      </c>
      <c r="E83" s="1764"/>
      <c r="F83" s="1764"/>
      <c r="G83" s="1765"/>
      <c r="H83" s="947"/>
      <c r="I83" s="947"/>
      <c r="J83" s="948"/>
      <c r="K83" s="947"/>
      <c r="L83" s="949"/>
      <c r="M83" s="893" t="s">
        <v>1097</v>
      </c>
      <c r="N83" s="74"/>
    </row>
    <row r="84" spans="1:22" s="32" customFormat="1" ht="20.149999999999999" customHeight="1">
      <c r="A84" s="122"/>
      <c r="B84" s="630"/>
      <c r="C84" s="1771" t="s">
        <v>252</v>
      </c>
      <c r="D84" s="1772"/>
      <c r="E84" s="1772"/>
      <c r="F84" s="1772"/>
      <c r="G84" s="1772"/>
      <c r="H84" s="1772"/>
      <c r="I84" s="1773"/>
      <c r="J84" s="950">
        <f>SUM(J76:J80)</f>
        <v>14</v>
      </c>
      <c r="K84" s="634"/>
      <c r="L84" s="951">
        <f>SUM(L76:L80)</f>
        <v>14</v>
      </c>
      <c r="M84" s="952"/>
      <c r="N84" s="74"/>
    </row>
    <row r="85" spans="1:22" s="32" customFormat="1" ht="32.25" customHeight="1">
      <c r="A85" s="122"/>
      <c r="B85" s="630"/>
      <c r="C85" s="1827" t="s">
        <v>583</v>
      </c>
      <c r="D85" s="1828"/>
      <c r="E85" s="1828"/>
      <c r="F85" s="1828"/>
      <c r="G85" s="1828"/>
      <c r="H85" s="1828"/>
      <c r="I85" s="1828"/>
      <c r="J85" s="1828"/>
      <c r="K85" s="1828"/>
      <c r="L85" s="1828"/>
      <c r="M85" s="938" t="s">
        <v>418</v>
      </c>
      <c r="N85" s="74"/>
    </row>
    <row r="86" spans="1:22" s="32" customFormat="1" ht="20.149999999999999" customHeight="1">
      <c r="A86" s="122"/>
      <c r="B86" s="939"/>
      <c r="C86" s="934">
        <v>1</v>
      </c>
      <c r="D86" s="1729" t="s">
        <v>342</v>
      </c>
      <c r="E86" s="1719"/>
      <c r="F86" s="1719"/>
      <c r="G86" s="1719"/>
      <c r="H86" s="1774" t="s">
        <v>420</v>
      </c>
      <c r="I86" s="1774" t="s">
        <v>406</v>
      </c>
      <c r="J86" s="1783">
        <v>13</v>
      </c>
      <c r="K86" s="1774">
        <v>1</v>
      </c>
      <c r="L86" s="1781">
        <f>J86*K86</f>
        <v>13</v>
      </c>
      <c r="M86" s="942" t="s">
        <v>289</v>
      </c>
      <c r="N86" s="74"/>
    </row>
    <row r="87" spans="1:22" s="32" customFormat="1" ht="17.25" customHeight="1">
      <c r="A87" s="122"/>
      <c r="B87" s="939"/>
      <c r="C87" s="630"/>
      <c r="D87" s="1734"/>
      <c r="E87" s="1721"/>
      <c r="F87" s="1721"/>
      <c r="G87" s="1721"/>
      <c r="H87" s="1775"/>
      <c r="I87" s="1775"/>
      <c r="J87" s="1784"/>
      <c r="K87" s="1775"/>
      <c r="L87" s="1782"/>
      <c r="M87" s="941" t="s">
        <v>560</v>
      </c>
      <c r="N87" s="74"/>
    </row>
    <row r="88" spans="1:22" s="32" customFormat="1" ht="20" customHeight="1">
      <c r="A88" s="122"/>
      <c r="B88" s="939"/>
      <c r="C88" s="630">
        <v>2</v>
      </c>
      <c r="D88" s="1729" t="s">
        <v>421</v>
      </c>
      <c r="E88" s="1719"/>
      <c r="F88" s="1719"/>
      <c r="G88" s="1719"/>
      <c r="H88" s="1775"/>
      <c r="I88" s="1775"/>
      <c r="J88" s="1784"/>
      <c r="K88" s="1775"/>
      <c r="L88" s="1782"/>
      <c r="M88" s="942" t="s">
        <v>290</v>
      </c>
      <c r="N88" s="74"/>
    </row>
    <row r="89" spans="1:22" s="32" customFormat="1" ht="30" customHeight="1">
      <c r="A89" s="122"/>
      <c r="B89" s="939"/>
      <c r="C89" s="630"/>
      <c r="D89" s="1734"/>
      <c r="E89" s="1721"/>
      <c r="F89" s="1721"/>
      <c r="G89" s="1721"/>
      <c r="H89" s="1775"/>
      <c r="I89" s="1775"/>
      <c r="J89" s="1784"/>
      <c r="K89" s="1775"/>
      <c r="L89" s="1782"/>
      <c r="M89" s="670" t="s">
        <v>1088</v>
      </c>
      <c r="N89" s="74"/>
    </row>
    <row r="90" spans="1:22" s="32" customFormat="1" ht="40" customHeight="1">
      <c r="A90" s="122"/>
      <c r="B90" s="939"/>
      <c r="C90" s="630">
        <v>3</v>
      </c>
      <c r="D90" s="1766" t="s">
        <v>422</v>
      </c>
      <c r="E90" s="1764"/>
      <c r="F90" s="1764"/>
      <c r="G90" s="1764"/>
      <c r="H90" s="1775"/>
      <c r="I90" s="1775"/>
      <c r="J90" s="1784"/>
      <c r="K90" s="1775"/>
      <c r="L90" s="1782"/>
      <c r="M90" s="670" t="s">
        <v>1089</v>
      </c>
      <c r="N90" s="74"/>
    </row>
    <row r="91" spans="1:22" s="32" customFormat="1" ht="30" customHeight="1">
      <c r="A91" s="122"/>
      <c r="B91" s="939"/>
      <c r="C91" s="630">
        <v>4</v>
      </c>
      <c r="D91" s="1766" t="s">
        <v>335</v>
      </c>
      <c r="E91" s="1764"/>
      <c r="F91" s="1764"/>
      <c r="G91" s="1765"/>
      <c r="H91" s="943"/>
      <c r="I91" s="943"/>
      <c r="J91" s="944"/>
      <c r="K91" s="943"/>
      <c r="L91" s="945"/>
      <c r="M91" s="941" t="s">
        <v>1090</v>
      </c>
      <c r="N91" s="536"/>
      <c r="O91" s="536"/>
      <c r="P91" s="536"/>
      <c r="Q91" s="536"/>
      <c r="R91" s="536"/>
      <c r="S91" s="536"/>
      <c r="T91" s="536"/>
      <c r="U91" s="536"/>
      <c r="V91" s="536"/>
    </row>
    <row r="92" spans="1:22" s="32" customFormat="1" ht="30" customHeight="1">
      <c r="A92" s="122"/>
      <c r="B92" s="1368"/>
      <c r="C92" s="1367">
        <v>5</v>
      </c>
      <c r="D92" s="1766" t="s">
        <v>419</v>
      </c>
      <c r="E92" s="1764"/>
      <c r="F92" s="1764"/>
      <c r="G92" s="1765"/>
      <c r="H92" s="943"/>
      <c r="I92" s="943"/>
      <c r="J92" s="944"/>
      <c r="K92" s="943"/>
      <c r="L92" s="958"/>
      <c r="M92" s="941" t="s">
        <v>1091</v>
      </c>
      <c r="N92" s="536"/>
      <c r="O92" s="536"/>
      <c r="P92" s="536"/>
      <c r="Q92" s="536"/>
      <c r="R92" s="536"/>
      <c r="S92" s="536"/>
      <c r="T92" s="536"/>
      <c r="U92" s="536"/>
      <c r="V92" s="536"/>
    </row>
    <row r="93" spans="1:22" s="32" customFormat="1" ht="51" customHeight="1">
      <c r="A93" s="122"/>
      <c r="B93" s="939"/>
      <c r="C93" s="946"/>
      <c r="D93" s="1766"/>
      <c r="E93" s="1764"/>
      <c r="F93" s="1764"/>
      <c r="G93" s="1765"/>
      <c r="H93" s="947"/>
      <c r="I93" s="947"/>
      <c r="J93" s="948"/>
      <c r="K93" s="947"/>
      <c r="L93" s="949"/>
      <c r="M93" s="959" t="s">
        <v>1092</v>
      </c>
      <c r="N93" s="74"/>
    </row>
    <row r="94" spans="1:22" s="32" customFormat="1" ht="20.149999999999999" customHeight="1">
      <c r="A94" s="122"/>
      <c r="B94" s="630"/>
      <c r="C94" s="1771" t="s">
        <v>252</v>
      </c>
      <c r="D94" s="1772"/>
      <c r="E94" s="1772"/>
      <c r="F94" s="1772"/>
      <c r="G94" s="1772"/>
      <c r="H94" s="1772"/>
      <c r="I94" s="1773"/>
      <c r="J94" s="950">
        <f>SUM(J86:J90)</f>
        <v>13</v>
      </c>
      <c r="K94" s="634"/>
      <c r="L94" s="951">
        <f>SUM(L86:L90)</f>
        <v>13</v>
      </c>
      <c r="M94" s="952"/>
      <c r="N94" s="74"/>
    </row>
    <row r="95" spans="1:22" s="34" customFormat="1" ht="20.149999999999999" customHeight="1">
      <c r="A95" s="123"/>
      <c r="B95" s="962"/>
      <c r="C95" s="977">
        <v>1</v>
      </c>
      <c r="D95" s="1761" t="s">
        <v>53</v>
      </c>
      <c r="E95" s="1762"/>
      <c r="F95" s="1762"/>
      <c r="G95" s="1762"/>
      <c r="H95" s="1761"/>
      <c r="I95" s="1297"/>
      <c r="J95" s="963"/>
      <c r="K95" s="963"/>
      <c r="L95" s="963"/>
      <c r="M95" s="964"/>
      <c r="N95" s="76"/>
    </row>
    <row r="96" spans="1:22" s="34" customFormat="1" ht="30" customHeight="1">
      <c r="A96" s="123"/>
      <c r="B96" s="971"/>
      <c r="C96" s="1003"/>
      <c r="D96" s="991" t="s">
        <v>160</v>
      </c>
      <c r="E96" s="1830" t="s">
        <v>645</v>
      </c>
      <c r="F96" s="1831"/>
      <c r="G96" s="1831"/>
      <c r="H96" s="977"/>
      <c r="I96" s="1003"/>
      <c r="J96" s="1003"/>
      <c r="K96" s="1142"/>
      <c r="L96" s="1301">
        <f>L97+L99</f>
        <v>2</v>
      </c>
      <c r="M96" s="1003"/>
      <c r="N96" s="76"/>
    </row>
    <row r="97" spans="1:14" s="34" customFormat="1" ht="30" customHeight="1">
      <c r="A97" s="123"/>
      <c r="B97" s="971"/>
      <c r="C97" s="979"/>
      <c r="D97" s="972"/>
      <c r="E97" s="1299">
        <v>1</v>
      </c>
      <c r="F97" s="1122" t="s">
        <v>664</v>
      </c>
      <c r="G97" s="1123"/>
      <c r="H97" s="1300" t="s">
        <v>665</v>
      </c>
      <c r="I97" s="994" t="s">
        <v>308</v>
      </c>
      <c r="J97" s="994">
        <v>1</v>
      </c>
      <c r="K97" s="994">
        <v>1</v>
      </c>
      <c r="L97" s="994">
        <v>1</v>
      </c>
      <c r="M97" s="972" t="s">
        <v>666</v>
      </c>
      <c r="N97" s="76"/>
    </row>
    <row r="98" spans="1:14" s="34" customFormat="1" ht="30" customHeight="1">
      <c r="A98" s="123"/>
      <c r="B98" s="971"/>
      <c r="C98" s="979"/>
      <c r="D98" s="1307"/>
      <c r="E98" s="1270"/>
      <c r="F98" s="1721"/>
      <c r="G98" s="1722"/>
      <c r="H98" s="975"/>
      <c r="I98" s="976"/>
      <c r="J98" s="976"/>
      <c r="K98" s="976"/>
      <c r="L98" s="976"/>
      <c r="M98" s="1277" t="s">
        <v>667</v>
      </c>
      <c r="N98" s="76"/>
    </row>
    <row r="99" spans="1:14" s="34" customFormat="1" ht="30" customHeight="1">
      <c r="A99" s="123"/>
      <c r="B99" s="971"/>
      <c r="C99" s="979"/>
      <c r="D99" s="1306"/>
      <c r="E99" s="1305">
        <v>1</v>
      </c>
      <c r="F99" s="1124" t="s">
        <v>646</v>
      </c>
      <c r="G99" s="1125"/>
      <c r="H99" s="1244" t="s">
        <v>647</v>
      </c>
      <c r="I99" s="962" t="s">
        <v>308</v>
      </c>
      <c r="J99" s="962">
        <v>1</v>
      </c>
      <c r="K99" s="962">
        <v>1</v>
      </c>
      <c r="L99" s="962">
        <v>1</v>
      </c>
      <c r="M99" s="996" t="s">
        <v>977</v>
      </c>
      <c r="N99" s="76"/>
    </row>
    <row r="100" spans="1:14" s="34" customFormat="1" ht="25" customHeight="1">
      <c r="A100" s="123"/>
      <c r="B100" s="971"/>
      <c r="C100" s="1298"/>
      <c r="D100" s="1298"/>
      <c r="E100" s="1270"/>
      <c r="F100" s="1721"/>
      <c r="G100" s="1722"/>
      <c r="H100" s="975"/>
      <c r="I100" s="976"/>
      <c r="J100" s="976"/>
      <c r="K100" s="976"/>
      <c r="L100" s="976"/>
      <c r="M100" s="1277" t="s">
        <v>648</v>
      </c>
      <c r="N100" s="76"/>
    </row>
    <row r="101" spans="1:14" s="34" customFormat="1" ht="35.15" customHeight="1">
      <c r="A101" s="123"/>
      <c r="B101" s="962"/>
      <c r="C101" s="967"/>
      <c r="D101" s="1268" t="s">
        <v>161</v>
      </c>
      <c r="E101" s="1776" t="s">
        <v>562</v>
      </c>
      <c r="F101" s="1777"/>
      <c r="G101" s="1778"/>
      <c r="H101" s="1272"/>
      <c r="I101" s="1273"/>
      <c r="J101" s="1273"/>
      <c r="K101" s="1273"/>
      <c r="L101" s="1274">
        <f>L102+L104+L106+L108+L110+L112+L114+L116+L118</f>
        <v>9</v>
      </c>
      <c r="M101" s="978"/>
      <c r="N101" s="76"/>
    </row>
    <row r="102" spans="1:14" s="34" customFormat="1" ht="35.15" customHeight="1">
      <c r="A102" s="123"/>
      <c r="B102" s="962"/>
      <c r="C102" s="1278"/>
      <c r="D102" s="966"/>
      <c r="E102" s="1280">
        <v>1</v>
      </c>
      <c r="F102" s="1124" t="s">
        <v>628</v>
      </c>
      <c r="G102" s="1125"/>
      <c r="H102" s="1244" t="s">
        <v>629</v>
      </c>
      <c r="I102" s="962" t="s">
        <v>308</v>
      </c>
      <c r="J102" s="962">
        <v>1</v>
      </c>
      <c r="K102" s="962">
        <v>1</v>
      </c>
      <c r="L102" s="971">
        <v>1</v>
      </c>
      <c r="M102" s="996" t="s">
        <v>978</v>
      </c>
      <c r="N102" s="76"/>
    </row>
    <row r="103" spans="1:14" s="34" customFormat="1" ht="35.15" customHeight="1">
      <c r="A103" s="123"/>
      <c r="B103" s="962"/>
      <c r="C103" s="1278"/>
      <c r="D103" s="1279"/>
      <c r="E103" s="1271"/>
      <c r="F103" s="1721"/>
      <c r="G103" s="1722"/>
      <c r="H103" s="975"/>
      <c r="I103" s="976"/>
      <c r="J103" s="976"/>
      <c r="K103" s="976"/>
      <c r="L103" s="947"/>
      <c r="M103" s="1277" t="s">
        <v>630</v>
      </c>
      <c r="N103" s="76"/>
    </row>
    <row r="104" spans="1:14" s="34" customFormat="1" ht="35.15" customHeight="1">
      <c r="A104" s="123"/>
      <c r="B104" s="962"/>
      <c r="C104" s="1278"/>
      <c r="D104" s="998"/>
      <c r="E104" s="1299">
        <v>2</v>
      </c>
      <c r="F104" s="1122" t="s">
        <v>662</v>
      </c>
      <c r="G104" s="1123"/>
      <c r="H104" s="1300" t="s">
        <v>660</v>
      </c>
      <c r="I104" s="994" t="s">
        <v>308</v>
      </c>
      <c r="J104" s="994">
        <v>1</v>
      </c>
      <c r="K104" s="994">
        <v>1</v>
      </c>
      <c r="L104" s="1303">
        <v>1</v>
      </c>
      <c r="M104" s="972" t="s">
        <v>979</v>
      </c>
      <c r="N104" s="76"/>
    </row>
    <row r="105" spans="1:14" s="34" customFormat="1" ht="35.15" customHeight="1">
      <c r="A105" s="123"/>
      <c r="B105" s="962"/>
      <c r="C105" s="1278"/>
      <c r="D105" s="998"/>
      <c r="E105" s="1270"/>
      <c r="F105" s="1721"/>
      <c r="G105" s="1722"/>
      <c r="H105" s="975"/>
      <c r="I105" s="976"/>
      <c r="J105" s="976"/>
      <c r="K105" s="976"/>
      <c r="L105" s="947"/>
      <c r="M105" s="1277" t="s">
        <v>663</v>
      </c>
      <c r="N105" s="76"/>
    </row>
    <row r="106" spans="1:14" s="34" customFormat="1" ht="35.15" customHeight="1">
      <c r="A106" s="123"/>
      <c r="B106" s="962"/>
      <c r="C106" s="1278"/>
      <c r="D106" s="966"/>
      <c r="E106" s="1299">
        <v>3</v>
      </c>
      <c r="F106" s="1122" t="s">
        <v>564</v>
      </c>
      <c r="G106" s="1123"/>
      <c r="H106" s="1300" t="s">
        <v>660</v>
      </c>
      <c r="I106" s="994" t="s">
        <v>308</v>
      </c>
      <c r="J106" s="994">
        <v>1</v>
      </c>
      <c r="K106" s="994">
        <v>1</v>
      </c>
      <c r="L106" s="1303">
        <v>1</v>
      </c>
      <c r="M106" s="972" t="s">
        <v>980</v>
      </c>
      <c r="N106" s="76"/>
    </row>
    <row r="107" spans="1:14" s="34" customFormat="1" ht="35.15" customHeight="1">
      <c r="A107" s="123"/>
      <c r="B107" s="962"/>
      <c r="C107" s="1278"/>
      <c r="D107" s="1279"/>
      <c r="E107" s="1270"/>
      <c r="F107" s="1721"/>
      <c r="G107" s="1722"/>
      <c r="H107" s="975"/>
      <c r="I107" s="976"/>
      <c r="J107" s="976"/>
      <c r="K107" s="976"/>
      <c r="L107" s="947"/>
      <c r="M107" s="1277" t="s">
        <v>661</v>
      </c>
      <c r="N107" s="76"/>
    </row>
    <row r="108" spans="1:14" s="34" customFormat="1" ht="35.15" customHeight="1">
      <c r="A108" s="123"/>
      <c r="B108" s="962"/>
      <c r="C108" s="1278"/>
      <c r="D108" s="966"/>
      <c r="E108" s="1299">
        <v>4</v>
      </c>
      <c r="F108" s="1122" t="s">
        <v>464</v>
      </c>
      <c r="G108" s="1123"/>
      <c r="H108" s="1300" t="s">
        <v>658</v>
      </c>
      <c r="I108" s="994" t="s">
        <v>308</v>
      </c>
      <c r="J108" s="994">
        <v>1</v>
      </c>
      <c r="K108" s="994">
        <v>1</v>
      </c>
      <c r="L108" s="1303">
        <v>1</v>
      </c>
      <c r="M108" s="972" t="s">
        <v>981</v>
      </c>
      <c r="N108" s="76"/>
    </row>
    <row r="109" spans="1:14" s="34" customFormat="1" ht="35.15" customHeight="1">
      <c r="A109" s="123"/>
      <c r="B109" s="962"/>
      <c r="C109" s="1278"/>
      <c r="D109" s="1279"/>
      <c r="E109" s="1270"/>
      <c r="F109" s="1721"/>
      <c r="G109" s="1722"/>
      <c r="H109" s="975"/>
      <c r="I109" s="976"/>
      <c r="J109" s="976"/>
      <c r="K109" s="976"/>
      <c r="L109" s="947"/>
      <c r="M109" s="1277" t="s">
        <v>659</v>
      </c>
      <c r="N109" s="76"/>
    </row>
    <row r="110" spans="1:14" s="34" customFormat="1" ht="35.15" customHeight="1">
      <c r="A110" s="123"/>
      <c r="B110" s="962"/>
      <c r="C110" s="1278"/>
      <c r="D110" s="998"/>
      <c r="E110" s="1304">
        <v>5</v>
      </c>
      <c r="F110" s="1124" t="s">
        <v>460</v>
      </c>
      <c r="G110" s="1125"/>
      <c r="H110" s="1244" t="s">
        <v>654</v>
      </c>
      <c r="I110" s="962" t="s">
        <v>308</v>
      </c>
      <c r="J110" s="962">
        <v>1</v>
      </c>
      <c r="K110" s="962">
        <v>1</v>
      </c>
      <c r="L110" s="971">
        <v>1</v>
      </c>
      <c r="M110" s="996" t="s">
        <v>982</v>
      </c>
      <c r="N110" s="76"/>
    </row>
    <row r="111" spans="1:14" s="34" customFormat="1" ht="35.15" customHeight="1">
      <c r="A111" s="123"/>
      <c r="B111" s="962"/>
      <c r="C111" s="1278"/>
      <c r="D111" s="998"/>
      <c r="E111" s="1269"/>
      <c r="F111" s="1727"/>
      <c r="G111" s="1728"/>
      <c r="H111" s="1249"/>
      <c r="I111" s="1031"/>
      <c r="J111" s="1031"/>
      <c r="K111" s="1031"/>
      <c r="L111" s="1113"/>
      <c r="M111" s="1153" t="s">
        <v>655</v>
      </c>
      <c r="N111" s="76"/>
    </row>
    <row r="112" spans="1:14" s="34" customFormat="1" ht="35.15" customHeight="1">
      <c r="A112" s="123"/>
      <c r="B112" s="962"/>
      <c r="C112" s="1278"/>
      <c r="D112" s="966"/>
      <c r="E112" s="1299">
        <v>6</v>
      </c>
      <c r="F112" s="1122" t="s">
        <v>565</v>
      </c>
      <c r="G112" s="1123"/>
      <c r="H112" s="1300" t="s">
        <v>656</v>
      </c>
      <c r="I112" s="994" t="s">
        <v>308</v>
      </c>
      <c r="J112" s="994">
        <v>1</v>
      </c>
      <c r="K112" s="994">
        <v>1</v>
      </c>
      <c r="L112" s="1303">
        <v>1</v>
      </c>
      <c r="M112" s="972" t="s">
        <v>983</v>
      </c>
      <c r="N112" s="76"/>
    </row>
    <row r="113" spans="1:14" s="34" customFormat="1" ht="35.15" customHeight="1">
      <c r="A113" s="123"/>
      <c r="B113" s="962"/>
      <c r="C113" s="1278"/>
      <c r="D113" s="1279"/>
      <c r="E113" s="1270"/>
      <c r="F113" s="1721"/>
      <c r="G113" s="1722"/>
      <c r="H113" s="975"/>
      <c r="I113" s="976"/>
      <c r="J113" s="976"/>
      <c r="K113" s="976"/>
      <c r="L113" s="947"/>
      <c r="M113" s="1277" t="s">
        <v>657</v>
      </c>
      <c r="N113" s="76"/>
    </row>
    <row r="114" spans="1:14" s="34" customFormat="1" ht="35.15" customHeight="1">
      <c r="A114" s="123"/>
      <c r="B114" s="962"/>
      <c r="C114" s="1278"/>
      <c r="D114" s="998"/>
      <c r="E114" s="1304">
        <v>7</v>
      </c>
      <c r="F114" s="1124" t="s">
        <v>650</v>
      </c>
      <c r="G114" s="1125"/>
      <c r="H114" s="1244" t="s">
        <v>649</v>
      </c>
      <c r="I114" s="962" t="s">
        <v>308</v>
      </c>
      <c r="J114" s="962">
        <v>1</v>
      </c>
      <c r="K114" s="962">
        <v>1</v>
      </c>
      <c r="L114" s="971">
        <v>1</v>
      </c>
      <c r="M114" s="996" t="s">
        <v>984</v>
      </c>
      <c r="N114" s="76"/>
    </row>
    <row r="115" spans="1:14" s="34" customFormat="1" ht="35.15" customHeight="1">
      <c r="A115" s="123"/>
      <c r="B115" s="962"/>
      <c r="C115" s="1278"/>
      <c r="D115" s="1279"/>
      <c r="E115" s="1271"/>
      <c r="F115" s="1721"/>
      <c r="G115" s="1722"/>
      <c r="H115" s="975"/>
      <c r="I115" s="976"/>
      <c r="J115" s="976"/>
      <c r="K115" s="976"/>
      <c r="L115" s="947"/>
      <c r="M115" s="1277" t="s">
        <v>651</v>
      </c>
      <c r="N115" s="76"/>
    </row>
    <row r="116" spans="1:14" s="34" customFormat="1" ht="35.15" customHeight="1">
      <c r="A116" s="123"/>
      <c r="B116" s="962"/>
      <c r="C116" s="1278"/>
      <c r="D116" s="998"/>
      <c r="E116" s="1124">
        <v>8</v>
      </c>
      <c r="F116" s="1124" t="s">
        <v>442</v>
      </c>
      <c r="G116" s="1125"/>
      <c r="H116" s="1244" t="s">
        <v>626</v>
      </c>
      <c r="I116" s="962" t="s">
        <v>308</v>
      </c>
      <c r="J116" s="962">
        <v>1</v>
      </c>
      <c r="K116" s="962">
        <v>1</v>
      </c>
      <c r="L116" s="971">
        <v>1</v>
      </c>
      <c r="M116" s="996" t="s">
        <v>985</v>
      </c>
      <c r="N116" s="76"/>
    </row>
    <row r="117" spans="1:14" s="34" customFormat="1" ht="35.15" customHeight="1">
      <c r="A117" s="123"/>
      <c r="B117" s="962"/>
      <c r="C117" s="1278"/>
      <c r="D117" s="1279"/>
      <c r="E117" s="1133"/>
      <c r="F117" s="1721"/>
      <c r="G117" s="1722"/>
      <c r="H117" s="975"/>
      <c r="I117" s="976"/>
      <c r="J117" s="976"/>
      <c r="K117" s="976"/>
      <c r="L117" s="947"/>
      <c r="M117" s="1277" t="s">
        <v>627</v>
      </c>
      <c r="N117" s="76"/>
    </row>
    <row r="118" spans="1:14" s="34" customFormat="1" ht="25" customHeight="1">
      <c r="A118" s="123"/>
      <c r="B118" s="962"/>
      <c r="C118" s="967"/>
      <c r="D118" s="968"/>
      <c r="E118" s="1131">
        <v>9</v>
      </c>
      <c r="F118" s="1124" t="s">
        <v>443</v>
      </c>
      <c r="G118" s="1125"/>
      <c r="H118" s="1130" t="s">
        <v>611</v>
      </c>
      <c r="I118" s="1136" t="s">
        <v>308</v>
      </c>
      <c r="J118" s="1136">
        <v>1</v>
      </c>
      <c r="K118" s="1136">
        <v>1</v>
      </c>
      <c r="L118" s="1136">
        <v>1</v>
      </c>
      <c r="M118" s="1276" t="s">
        <v>986</v>
      </c>
      <c r="N118" s="76"/>
    </row>
    <row r="119" spans="1:14" s="34" customFormat="1" ht="30" customHeight="1">
      <c r="A119" s="123"/>
      <c r="B119" s="962"/>
      <c r="C119" s="967"/>
      <c r="D119" s="973"/>
      <c r="E119" s="1132"/>
      <c r="F119" s="1124"/>
      <c r="G119" s="1125"/>
      <c r="H119" s="1130"/>
      <c r="I119" s="1136"/>
      <c r="J119" s="1136"/>
      <c r="K119" s="1136"/>
      <c r="L119" s="1136"/>
      <c r="M119" s="988" t="s">
        <v>612</v>
      </c>
      <c r="N119" s="76"/>
    </row>
    <row r="120" spans="1:14" s="34" customFormat="1" ht="35.15" customHeight="1">
      <c r="A120" s="123"/>
      <c r="B120" s="962"/>
      <c r="C120" s="977"/>
      <c r="D120" s="978" t="s">
        <v>161</v>
      </c>
      <c r="E120" s="1779" t="s">
        <v>426</v>
      </c>
      <c r="F120" s="1779"/>
      <c r="G120" s="1780"/>
      <c r="H120" s="965"/>
      <c r="I120" s="965"/>
      <c r="J120" s="965"/>
      <c r="K120" s="965"/>
      <c r="L120" s="635">
        <f>L121</f>
        <v>1</v>
      </c>
      <c r="M120" s="978"/>
      <c r="N120" s="76"/>
    </row>
    <row r="121" spans="1:14" s="34" customFormat="1" ht="25" customHeight="1">
      <c r="A121" s="123"/>
      <c r="B121" s="962"/>
      <c r="C121" s="979"/>
      <c r="D121" s="980"/>
      <c r="E121" s="969">
        <v>1</v>
      </c>
      <c r="F121" s="1727" t="s">
        <v>434</v>
      </c>
      <c r="G121" s="1728"/>
      <c r="H121" s="981" t="s">
        <v>425</v>
      </c>
      <c r="I121" s="630" t="s">
        <v>308</v>
      </c>
      <c r="J121" s="630">
        <v>1</v>
      </c>
      <c r="K121" s="630">
        <v>1</v>
      </c>
      <c r="L121" s="954">
        <v>1</v>
      </c>
      <c r="M121" s="966" t="s">
        <v>987</v>
      </c>
      <c r="N121" s="76"/>
    </row>
    <row r="122" spans="1:14" s="34" customFormat="1" ht="30" customHeight="1">
      <c r="A122" s="123"/>
      <c r="B122" s="962"/>
      <c r="C122" s="979"/>
      <c r="D122" s="982"/>
      <c r="E122" s="969"/>
      <c r="F122" s="1727"/>
      <c r="G122" s="1728"/>
      <c r="H122" s="981"/>
      <c r="I122" s="630"/>
      <c r="J122" s="630"/>
      <c r="K122" s="630"/>
      <c r="L122" s="954"/>
      <c r="M122" s="1248" t="s">
        <v>561</v>
      </c>
      <c r="N122" s="76"/>
    </row>
    <row r="123" spans="1:14" s="34" customFormat="1" ht="40" customHeight="1">
      <c r="A123" s="123"/>
      <c r="B123" s="962"/>
      <c r="C123" s="1833"/>
      <c r="D123" s="978" t="s">
        <v>162</v>
      </c>
      <c r="E123" s="1779" t="s">
        <v>427</v>
      </c>
      <c r="F123" s="1779"/>
      <c r="G123" s="1780"/>
      <c r="H123" s="965"/>
      <c r="I123" s="965"/>
      <c r="J123" s="965"/>
      <c r="K123" s="965"/>
      <c r="L123" s="635">
        <f>L124+L126+L128+L130</f>
        <v>4</v>
      </c>
      <c r="M123" s="978"/>
      <c r="N123" s="76"/>
    </row>
    <row r="124" spans="1:14" s="34" customFormat="1" ht="30" customHeight="1">
      <c r="A124" s="123"/>
      <c r="B124" s="962"/>
      <c r="C124" s="1833"/>
      <c r="D124" s="982"/>
      <c r="E124" s="983">
        <v>1</v>
      </c>
      <c r="F124" s="1719" t="s">
        <v>440</v>
      </c>
      <c r="G124" s="1720"/>
      <c r="H124" s="984" t="s">
        <v>441</v>
      </c>
      <c r="I124" s="934" t="s">
        <v>308</v>
      </c>
      <c r="J124" s="934">
        <v>1</v>
      </c>
      <c r="K124" s="934">
        <v>1</v>
      </c>
      <c r="L124" s="985">
        <v>1</v>
      </c>
      <c r="M124" s="972" t="s">
        <v>988</v>
      </c>
      <c r="N124" s="76"/>
    </row>
    <row r="125" spans="1:14" s="34" customFormat="1" ht="30" customHeight="1">
      <c r="A125" s="123"/>
      <c r="B125" s="962"/>
      <c r="C125" s="1833"/>
      <c r="D125" s="982"/>
      <c r="E125" s="974"/>
      <c r="F125" s="1721"/>
      <c r="G125" s="1722"/>
      <c r="H125" s="986"/>
      <c r="I125" s="946"/>
      <c r="J125" s="946"/>
      <c r="K125" s="946"/>
      <c r="L125" s="987"/>
      <c r="M125" s="1239"/>
      <c r="N125" s="76"/>
    </row>
    <row r="126" spans="1:14" s="34" customFormat="1" ht="30" customHeight="1">
      <c r="A126" s="123"/>
      <c r="B126" s="962"/>
      <c r="C126" s="1833"/>
      <c r="D126" s="982"/>
      <c r="E126" s="983">
        <v>2</v>
      </c>
      <c r="F126" s="1719" t="s">
        <v>472</v>
      </c>
      <c r="G126" s="1720"/>
      <c r="H126" s="984" t="s">
        <v>471</v>
      </c>
      <c r="I126" s="934" t="s">
        <v>308</v>
      </c>
      <c r="J126" s="934">
        <v>1</v>
      </c>
      <c r="K126" s="934">
        <v>1</v>
      </c>
      <c r="L126" s="934">
        <v>1</v>
      </c>
      <c r="M126" s="1275" t="s">
        <v>989</v>
      </c>
      <c r="N126" s="76"/>
    </row>
    <row r="127" spans="1:14" s="34" customFormat="1" ht="30" customHeight="1">
      <c r="A127" s="123"/>
      <c r="B127" s="962"/>
      <c r="C127" s="1833"/>
      <c r="D127" s="982"/>
      <c r="E127" s="974"/>
      <c r="F127" s="989"/>
      <c r="G127" s="990"/>
      <c r="H127" s="986"/>
      <c r="I127" s="946"/>
      <c r="J127" s="946"/>
      <c r="K127" s="946"/>
      <c r="L127" s="946"/>
      <c r="M127" s="1246"/>
      <c r="N127" s="76"/>
    </row>
    <row r="128" spans="1:14" s="34" customFormat="1" ht="30" customHeight="1">
      <c r="A128" s="123"/>
      <c r="B128" s="962"/>
      <c r="C128" s="1833"/>
      <c r="D128" s="982"/>
      <c r="E128" s="968">
        <v>3</v>
      </c>
      <c r="F128" s="1719" t="s">
        <v>431</v>
      </c>
      <c r="G128" s="1720"/>
      <c r="H128" s="981" t="s">
        <v>473</v>
      </c>
      <c r="I128" s="630" t="s">
        <v>308</v>
      </c>
      <c r="J128" s="630">
        <v>1</v>
      </c>
      <c r="K128" s="630">
        <v>1</v>
      </c>
      <c r="L128" s="630">
        <v>1</v>
      </c>
      <c r="M128" s="1276" t="s">
        <v>990</v>
      </c>
      <c r="N128" s="76"/>
    </row>
    <row r="129" spans="1:14" s="34" customFormat="1" ht="30" customHeight="1">
      <c r="A129" s="123"/>
      <c r="B129" s="962"/>
      <c r="C129" s="1833"/>
      <c r="D129" s="982"/>
      <c r="E129" s="968"/>
      <c r="F129" s="969"/>
      <c r="G129" s="970"/>
      <c r="H129" s="981"/>
      <c r="I129" s="630"/>
      <c r="J129" s="630"/>
      <c r="K129" s="630"/>
      <c r="L129" s="630"/>
      <c r="M129" s="1247"/>
      <c r="N129" s="76"/>
    </row>
    <row r="130" spans="1:14" s="34" customFormat="1" ht="35.15" customHeight="1">
      <c r="A130" s="123"/>
      <c r="B130" s="962"/>
      <c r="C130" s="1833"/>
      <c r="D130" s="982"/>
      <c r="E130" s="983">
        <v>4</v>
      </c>
      <c r="F130" s="1719" t="s">
        <v>468</v>
      </c>
      <c r="G130" s="1720"/>
      <c r="H130" s="984" t="s">
        <v>470</v>
      </c>
      <c r="I130" s="934" t="s">
        <v>308</v>
      </c>
      <c r="J130" s="934">
        <v>1</v>
      </c>
      <c r="K130" s="934">
        <v>1</v>
      </c>
      <c r="L130" s="934">
        <v>1</v>
      </c>
      <c r="M130" s="991" t="s">
        <v>991</v>
      </c>
      <c r="N130" s="76"/>
    </row>
    <row r="131" spans="1:14" s="34" customFormat="1" ht="30" customHeight="1">
      <c r="A131" s="123"/>
      <c r="B131" s="962"/>
      <c r="C131" s="1833"/>
      <c r="D131" s="982"/>
      <c r="E131" s="974"/>
      <c r="F131" s="1721"/>
      <c r="G131" s="1722"/>
      <c r="H131" s="986"/>
      <c r="I131" s="946"/>
      <c r="J131" s="946"/>
      <c r="K131" s="946"/>
      <c r="L131" s="946"/>
      <c r="M131" s="1246"/>
      <c r="N131" s="76"/>
    </row>
    <row r="132" spans="1:14" s="34" customFormat="1" ht="20.149999999999999" customHeight="1">
      <c r="A132" s="123"/>
      <c r="B132" s="962"/>
      <c r="C132" s="1755" t="s">
        <v>307</v>
      </c>
      <c r="D132" s="1756"/>
      <c r="E132" s="1756"/>
      <c r="F132" s="1756"/>
      <c r="G132" s="1756"/>
      <c r="H132" s="1756"/>
      <c r="I132" s="1757"/>
      <c r="J132" s="636"/>
      <c r="K132" s="636"/>
      <c r="L132" s="637">
        <f>L123+L120+L101+L96</f>
        <v>16</v>
      </c>
      <c r="M132" s="665"/>
      <c r="N132" s="76"/>
    </row>
    <row r="133" spans="1:14" s="34" customFormat="1" ht="35.15" customHeight="1">
      <c r="A133" s="123"/>
      <c r="B133" s="992">
        <v>3</v>
      </c>
      <c r="C133" s="1832" t="s">
        <v>253</v>
      </c>
      <c r="D133" s="1779"/>
      <c r="E133" s="1779"/>
      <c r="F133" s="1779"/>
      <c r="G133" s="1780"/>
      <c r="H133" s="638"/>
      <c r="I133" s="993"/>
      <c r="J133" s="639"/>
      <c r="K133" s="639"/>
      <c r="L133" s="640"/>
      <c r="M133" s="667"/>
      <c r="N133" s="76"/>
    </row>
    <row r="134" spans="1:14" s="34" customFormat="1" ht="40" customHeight="1">
      <c r="A134" s="123"/>
      <c r="B134" s="994"/>
      <c r="C134" s="972"/>
      <c r="D134" s="995" t="s">
        <v>160</v>
      </c>
      <c r="E134" s="1729" t="s">
        <v>435</v>
      </c>
      <c r="F134" s="1719"/>
      <c r="G134" s="1720"/>
      <c r="H134" s="1723" t="s">
        <v>436</v>
      </c>
      <c r="I134" s="1725" t="s">
        <v>309</v>
      </c>
      <c r="J134" s="1725">
        <v>1</v>
      </c>
      <c r="K134" s="1725">
        <v>1</v>
      </c>
      <c r="L134" s="1783">
        <v>1</v>
      </c>
      <c r="M134" s="972" t="s">
        <v>992</v>
      </c>
      <c r="N134" s="76"/>
    </row>
    <row r="135" spans="1:14" s="34" customFormat="1" ht="40" customHeight="1">
      <c r="A135" s="123"/>
      <c r="B135" s="962"/>
      <c r="C135" s="996"/>
      <c r="D135" s="980"/>
      <c r="E135" s="1730"/>
      <c r="F135" s="1727"/>
      <c r="G135" s="1728"/>
      <c r="H135" s="1724"/>
      <c r="I135" s="1726"/>
      <c r="J135" s="1726"/>
      <c r="K135" s="1726"/>
      <c r="L135" s="1822"/>
      <c r="M135" s="997" t="s">
        <v>670</v>
      </c>
      <c r="N135" s="76"/>
    </row>
    <row r="136" spans="1:14" s="34" customFormat="1" ht="24.75" customHeight="1">
      <c r="A136" s="123"/>
      <c r="B136" s="962"/>
      <c r="C136" s="996"/>
      <c r="D136" s="995" t="s">
        <v>161</v>
      </c>
      <c r="E136" s="1729" t="s">
        <v>437</v>
      </c>
      <c r="F136" s="1719"/>
      <c r="G136" s="1720"/>
      <c r="H136" s="1723" t="s">
        <v>438</v>
      </c>
      <c r="I136" s="1725" t="s">
        <v>309</v>
      </c>
      <c r="J136" s="1725">
        <v>1</v>
      </c>
      <c r="K136" s="1725">
        <v>1</v>
      </c>
      <c r="L136" s="1783">
        <v>1</v>
      </c>
      <c r="M136" s="998" t="s">
        <v>993</v>
      </c>
      <c r="N136" s="76"/>
    </row>
    <row r="137" spans="1:14" s="34" customFormat="1" ht="30" customHeight="1">
      <c r="A137" s="123"/>
      <c r="B137" s="962"/>
      <c r="C137" s="996"/>
      <c r="D137" s="980"/>
      <c r="E137" s="1730"/>
      <c r="F137" s="1727"/>
      <c r="G137" s="1728"/>
      <c r="H137" s="1724"/>
      <c r="I137" s="1726"/>
      <c r="J137" s="1726"/>
      <c r="K137" s="1726"/>
      <c r="L137" s="1822"/>
      <c r="M137" s="999" t="s">
        <v>599</v>
      </c>
      <c r="N137" s="76"/>
    </row>
    <row r="138" spans="1:14" s="34" customFormat="1" ht="30" customHeight="1">
      <c r="A138" s="123"/>
      <c r="B138" s="962"/>
      <c r="C138" s="996"/>
      <c r="D138" s="995" t="s">
        <v>162</v>
      </c>
      <c r="E138" s="1729" t="s">
        <v>439</v>
      </c>
      <c r="F138" s="1719"/>
      <c r="G138" s="1720"/>
      <c r="H138" s="1723" t="s">
        <v>438</v>
      </c>
      <c r="I138" s="1725" t="s">
        <v>309</v>
      </c>
      <c r="J138" s="1725">
        <v>1</v>
      </c>
      <c r="K138" s="1725">
        <v>1</v>
      </c>
      <c r="L138" s="1783">
        <v>1</v>
      </c>
      <c r="M138" s="966" t="s">
        <v>994</v>
      </c>
      <c r="N138" s="76"/>
    </row>
    <row r="139" spans="1:14" s="34" customFormat="1" ht="30" customHeight="1">
      <c r="A139" s="123"/>
      <c r="B139" s="962"/>
      <c r="C139" s="996"/>
      <c r="D139" s="1000"/>
      <c r="E139" s="1730"/>
      <c r="F139" s="1727"/>
      <c r="G139" s="1728"/>
      <c r="H139" s="1749"/>
      <c r="I139" s="1748"/>
      <c r="J139" s="1726"/>
      <c r="K139" s="1726"/>
      <c r="L139" s="1822"/>
      <c r="M139" s="1001" t="s">
        <v>598</v>
      </c>
      <c r="N139" s="76"/>
    </row>
    <row r="140" spans="1:14" s="34" customFormat="1" ht="24.75" customHeight="1">
      <c r="A140" s="123"/>
      <c r="B140" s="962"/>
      <c r="C140" s="996"/>
      <c r="D140" s="995" t="s">
        <v>165</v>
      </c>
      <c r="E140" s="1729" t="s">
        <v>444</v>
      </c>
      <c r="F140" s="1719"/>
      <c r="G140" s="1720"/>
      <c r="H140" s="1723" t="s">
        <v>446</v>
      </c>
      <c r="I140" s="1725" t="s">
        <v>309</v>
      </c>
      <c r="J140" s="1725">
        <v>1</v>
      </c>
      <c r="K140" s="1725">
        <v>1</v>
      </c>
      <c r="L140" s="1783">
        <v>1</v>
      </c>
      <c r="M140" s="972" t="s">
        <v>995</v>
      </c>
      <c r="N140" s="76"/>
    </row>
    <row r="141" spans="1:14" s="34" customFormat="1" ht="30" customHeight="1">
      <c r="A141" s="123"/>
      <c r="B141" s="962"/>
      <c r="C141" s="996"/>
      <c r="D141" s="1000"/>
      <c r="E141" s="1730"/>
      <c r="F141" s="1727"/>
      <c r="G141" s="1728"/>
      <c r="H141" s="1749"/>
      <c r="I141" s="1748"/>
      <c r="J141" s="1726"/>
      <c r="K141" s="1726"/>
      <c r="L141" s="1822"/>
      <c r="M141" s="1281" t="s">
        <v>631</v>
      </c>
      <c r="N141" s="76"/>
    </row>
    <row r="142" spans="1:14" s="34" customFormat="1" ht="40" customHeight="1">
      <c r="A142" s="123"/>
      <c r="B142" s="962"/>
      <c r="C142" s="996"/>
      <c r="D142" s="995" t="s">
        <v>294</v>
      </c>
      <c r="E142" s="1729" t="s">
        <v>445</v>
      </c>
      <c r="F142" s="1719"/>
      <c r="G142" s="1720"/>
      <c r="H142" s="1723" t="s">
        <v>446</v>
      </c>
      <c r="I142" s="1725" t="s">
        <v>309</v>
      </c>
      <c r="J142" s="1725">
        <v>1</v>
      </c>
      <c r="K142" s="1725">
        <v>1</v>
      </c>
      <c r="L142" s="1725">
        <v>1</v>
      </c>
      <c r="M142" s="982" t="s">
        <v>996</v>
      </c>
      <c r="N142" s="76"/>
    </row>
    <row r="143" spans="1:14" s="34" customFormat="1" ht="30" customHeight="1">
      <c r="A143" s="123"/>
      <c r="B143" s="962"/>
      <c r="C143" s="996"/>
      <c r="D143" s="1000"/>
      <c r="E143" s="1730"/>
      <c r="F143" s="1727"/>
      <c r="G143" s="1728"/>
      <c r="H143" s="1749"/>
      <c r="I143" s="1748"/>
      <c r="J143" s="1726"/>
      <c r="K143" s="1726"/>
      <c r="L143" s="1726"/>
      <c r="M143" s="1002" t="s">
        <v>632</v>
      </c>
      <c r="N143" s="76"/>
    </row>
    <row r="144" spans="1:14" s="34" customFormat="1" ht="40" customHeight="1">
      <c r="A144" s="123"/>
      <c r="B144" s="962"/>
      <c r="C144" s="996"/>
      <c r="D144" s="995" t="s">
        <v>311</v>
      </c>
      <c r="E144" s="1729" t="s">
        <v>447</v>
      </c>
      <c r="F144" s="1719"/>
      <c r="G144" s="1720"/>
      <c r="H144" s="1723" t="s">
        <v>438</v>
      </c>
      <c r="I144" s="1725" t="s">
        <v>309</v>
      </c>
      <c r="J144" s="1725">
        <v>1</v>
      </c>
      <c r="K144" s="1725">
        <v>1</v>
      </c>
      <c r="L144" s="1725">
        <v>1</v>
      </c>
      <c r="M144" s="1003" t="s">
        <v>997</v>
      </c>
      <c r="N144" s="76"/>
    </row>
    <row r="145" spans="1:14" s="34" customFormat="1" ht="30" customHeight="1">
      <c r="A145" s="123"/>
      <c r="B145" s="962"/>
      <c r="C145" s="996"/>
      <c r="D145" s="1320"/>
      <c r="E145" s="1734"/>
      <c r="F145" s="1721"/>
      <c r="G145" s="1722"/>
      <c r="H145" s="1750"/>
      <c r="I145" s="1826"/>
      <c r="J145" s="1826"/>
      <c r="K145" s="1826"/>
      <c r="L145" s="1826"/>
      <c r="M145" s="1002" t="s">
        <v>1075</v>
      </c>
      <c r="N145" s="76"/>
    </row>
    <row r="146" spans="1:14" s="34" customFormat="1" ht="40" customHeight="1">
      <c r="A146" s="123"/>
      <c r="B146" s="962"/>
      <c r="C146" s="996"/>
      <c r="D146" s="980" t="s">
        <v>312</v>
      </c>
      <c r="E146" s="1806" t="s">
        <v>448</v>
      </c>
      <c r="F146" s="1727"/>
      <c r="G146" s="1728"/>
      <c r="H146" s="981" t="s">
        <v>449</v>
      </c>
      <c r="I146" s="117" t="s">
        <v>309</v>
      </c>
      <c r="J146" s="117">
        <v>1</v>
      </c>
      <c r="K146" s="117">
        <v>1</v>
      </c>
      <c r="L146" s="117">
        <v>1</v>
      </c>
      <c r="M146" s="1004" t="s">
        <v>998</v>
      </c>
      <c r="N146" s="76"/>
    </row>
    <row r="147" spans="1:14" s="34" customFormat="1" ht="40" customHeight="1">
      <c r="A147" s="123"/>
      <c r="B147" s="962"/>
      <c r="C147" s="996"/>
      <c r="D147" s="980"/>
      <c r="E147" s="1806"/>
      <c r="F147" s="1727"/>
      <c r="G147" s="1728"/>
      <c r="H147" s="981"/>
      <c r="I147" s="117"/>
      <c r="J147" s="117"/>
      <c r="K147" s="117"/>
      <c r="L147" s="117"/>
      <c r="M147" s="941" t="s">
        <v>1076</v>
      </c>
      <c r="N147" s="76"/>
    </row>
    <row r="148" spans="1:14" s="34" customFormat="1" ht="30" customHeight="1">
      <c r="A148" s="123"/>
      <c r="B148" s="994"/>
      <c r="C148" s="972"/>
      <c r="D148" s="995" t="s">
        <v>357</v>
      </c>
      <c r="E148" s="1729" t="s">
        <v>465</v>
      </c>
      <c r="F148" s="1719"/>
      <c r="G148" s="1720"/>
      <c r="H148" s="984" t="s">
        <v>466</v>
      </c>
      <c r="I148" s="923" t="s">
        <v>309</v>
      </c>
      <c r="J148" s="923">
        <v>1</v>
      </c>
      <c r="K148" s="923">
        <v>1</v>
      </c>
      <c r="L148" s="923">
        <v>1</v>
      </c>
      <c r="M148" s="1260" t="s">
        <v>999</v>
      </c>
      <c r="N148" s="76"/>
    </row>
    <row r="149" spans="1:14" s="34" customFormat="1" ht="30" customHeight="1">
      <c r="A149" s="123"/>
      <c r="B149" s="962"/>
      <c r="C149" s="996"/>
      <c r="D149" s="980"/>
      <c r="E149" s="1806"/>
      <c r="F149" s="1727"/>
      <c r="G149" s="1728"/>
      <c r="H149" s="981"/>
      <c r="I149" s="117"/>
      <c r="J149" s="117"/>
      <c r="K149" s="117"/>
      <c r="L149" s="117"/>
      <c r="M149" s="941" t="s">
        <v>1078</v>
      </c>
      <c r="N149" s="76"/>
    </row>
    <row r="150" spans="1:14" s="34" customFormat="1" ht="30" customHeight="1">
      <c r="A150" s="123"/>
      <c r="B150" s="962"/>
      <c r="C150" s="996"/>
      <c r="D150" s="995" t="s">
        <v>363</v>
      </c>
      <c r="E150" s="1729" t="s">
        <v>467</v>
      </c>
      <c r="F150" s="1719"/>
      <c r="G150" s="1720"/>
      <c r="H150" s="1129" t="s">
        <v>466</v>
      </c>
      <c r="I150" s="1120" t="s">
        <v>309</v>
      </c>
      <c r="J150" s="1120">
        <v>1</v>
      </c>
      <c r="K150" s="1120">
        <v>1</v>
      </c>
      <c r="L150" s="1120">
        <v>1</v>
      </c>
      <c r="M150" s="1260" t="s">
        <v>1000</v>
      </c>
      <c r="N150" s="76"/>
    </row>
    <row r="151" spans="1:14" s="34" customFormat="1" ht="30" customHeight="1">
      <c r="A151" s="123"/>
      <c r="B151" s="962"/>
      <c r="C151" s="996"/>
      <c r="D151" s="980"/>
      <c r="E151" s="1806"/>
      <c r="F151" s="1727"/>
      <c r="G151" s="1728"/>
      <c r="H151" s="1130"/>
      <c r="I151" s="1121"/>
      <c r="J151" s="1121"/>
      <c r="K151" s="1121"/>
      <c r="L151" s="1121"/>
      <c r="M151" s="941" t="s">
        <v>1077</v>
      </c>
      <c r="N151" s="76"/>
    </row>
    <row r="152" spans="1:14" s="34" customFormat="1" ht="20.149999999999999" customHeight="1">
      <c r="A152" s="123"/>
      <c r="B152" s="1005"/>
      <c r="C152" s="1739" t="s">
        <v>310</v>
      </c>
      <c r="D152" s="1740"/>
      <c r="E152" s="1740"/>
      <c r="F152" s="1740"/>
      <c r="G152" s="1740"/>
      <c r="H152" s="1740"/>
      <c r="I152" s="1741"/>
      <c r="J152" s="637"/>
      <c r="K152" s="637"/>
      <c r="L152" s="637">
        <f>L150+L148+L146+L144+L142+L140+L138+L136+L134</f>
        <v>9</v>
      </c>
      <c r="M152" s="641"/>
      <c r="N152" s="76"/>
    </row>
    <row r="153" spans="1:14" s="33" customFormat="1" ht="50.15" customHeight="1">
      <c r="A153" s="126"/>
      <c r="B153" s="994">
        <v>4</v>
      </c>
      <c r="C153" s="1742" t="s">
        <v>254</v>
      </c>
      <c r="D153" s="1743"/>
      <c r="E153" s="1743"/>
      <c r="F153" s="1743"/>
      <c r="G153" s="1744"/>
      <c r="H153" s="136"/>
      <c r="I153" s="120"/>
      <c r="J153" s="125"/>
      <c r="K153" s="127"/>
      <c r="L153" s="125"/>
      <c r="M153" s="121"/>
      <c r="N153" s="75"/>
    </row>
    <row r="154" spans="1:14" s="33" customFormat="1" ht="24.75" customHeight="1">
      <c r="A154" s="126"/>
      <c r="B154" s="1006"/>
      <c r="C154" s="1007">
        <v>1</v>
      </c>
      <c r="D154" s="128" t="s">
        <v>295</v>
      </c>
      <c r="E154" s="128"/>
      <c r="F154" s="128"/>
      <c r="G154" s="129"/>
      <c r="H154" s="1008"/>
      <c r="I154" s="1008"/>
      <c r="J154" s="1008"/>
      <c r="K154" s="1009"/>
      <c r="L154" s="1010"/>
      <c r="M154" s="1011"/>
      <c r="N154" s="75"/>
    </row>
    <row r="155" spans="1:14" s="33" customFormat="1" ht="35.15" customHeight="1">
      <c r="A155" s="126"/>
      <c r="B155" s="1006"/>
      <c r="C155" s="1006"/>
      <c r="D155" s="1012" t="s">
        <v>160</v>
      </c>
      <c r="E155" s="1745" t="s">
        <v>428</v>
      </c>
      <c r="F155" s="1746"/>
      <c r="G155" s="1747"/>
      <c r="H155" s="1013"/>
      <c r="I155" s="1014" t="s">
        <v>296</v>
      </c>
      <c r="J155" s="1015"/>
      <c r="K155" s="1016"/>
      <c r="L155" s="1017">
        <f>L156</f>
        <v>1</v>
      </c>
      <c r="M155" s="1018"/>
      <c r="N155" s="75"/>
    </row>
    <row r="156" spans="1:14" s="33" customFormat="1" ht="30" customHeight="1">
      <c r="A156" s="126"/>
      <c r="B156" s="1006"/>
      <c r="C156" s="1006"/>
      <c r="D156" s="1019"/>
      <c r="E156" s="1128">
        <v>1</v>
      </c>
      <c r="F156" s="1719" t="s">
        <v>565</v>
      </c>
      <c r="G156" s="1719"/>
      <c r="H156" s="1020" t="s">
        <v>566</v>
      </c>
      <c r="I156" s="1021" t="s">
        <v>301</v>
      </c>
      <c r="J156" s="1022">
        <v>1</v>
      </c>
      <c r="K156" s="1023">
        <v>1</v>
      </c>
      <c r="L156" s="1022">
        <f>J156*K156</f>
        <v>1</v>
      </c>
      <c r="M156" s="1024" t="s">
        <v>1001</v>
      </c>
      <c r="N156" s="75"/>
    </row>
    <row r="157" spans="1:14" s="33" customFormat="1" ht="30" customHeight="1">
      <c r="A157" s="126"/>
      <c r="B157" s="1006"/>
      <c r="C157" s="1006"/>
      <c r="D157" s="1025"/>
      <c r="E157" s="1132"/>
      <c r="F157" s="1133"/>
      <c r="G157" s="1133"/>
      <c r="H157" s="1184"/>
      <c r="I157" s="1185"/>
      <c r="J157" s="932"/>
      <c r="K157" s="1186"/>
      <c r="L157" s="932"/>
      <c r="M157" s="1187" t="s">
        <v>567</v>
      </c>
      <c r="N157" s="75"/>
    </row>
    <row r="158" spans="1:14" s="33" customFormat="1" ht="35.15" customHeight="1">
      <c r="A158" s="126"/>
      <c r="B158" s="1006"/>
      <c r="C158" s="1006"/>
      <c r="D158" s="886" t="s">
        <v>161</v>
      </c>
      <c r="E158" s="1735" t="s">
        <v>429</v>
      </c>
      <c r="F158" s="1735"/>
      <c r="G158" s="1735"/>
      <c r="H158" s="965"/>
      <c r="I158" s="648" t="s">
        <v>296</v>
      </c>
      <c r="J158" s="862"/>
      <c r="K158" s="862"/>
      <c r="L158" s="645">
        <f>L159</f>
        <v>1</v>
      </c>
      <c r="M158" s="863"/>
      <c r="N158" s="75"/>
    </row>
    <row r="159" spans="1:14" s="33" customFormat="1" ht="30" customHeight="1">
      <c r="A159" s="126"/>
      <c r="B159" s="1006"/>
      <c r="C159" s="1006"/>
      <c r="D159" s="1025"/>
      <c r="E159" s="1026">
        <v>1</v>
      </c>
      <c r="F159" s="1727" t="s">
        <v>452</v>
      </c>
      <c r="G159" s="1728"/>
      <c r="H159" s="1030" t="s">
        <v>453</v>
      </c>
      <c r="I159" s="1031" t="s">
        <v>301</v>
      </c>
      <c r="J159" s="1029">
        <v>1</v>
      </c>
      <c r="K159" s="1028">
        <v>1</v>
      </c>
      <c r="L159" s="1029">
        <v>1</v>
      </c>
      <c r="M159" s="1034" t="s">
        <v>1002</v>
      </c>
      <c r="N159" s="75"/>
    </row>
    <row r="160" spans="1:14" s="33" customFormat="1" ht="30" customHeight="1">
      <c r="A160" s="126"/>
      <c r="B160" s="1006"/>
      <c r="C160" s="1006"/>
      <c r="D160" s="1025"/>
      <c r="E160" s="1026"/>
      <c r="F160" s="969"/>
      <c r="G160" s="970"/>
      <c r="H160" s="1030"/>
      <c r="I160" s="1031"/>
      <c r="J160" s="1029"/>
      <c r="K160" s="1028"/>
      <c r="L160" s="1029"/>
      <c r="M160" s="1032" t="s">
        <v>380</v>
      </c>
      <c r="N160" s="75"/>
    </row>
    <row r="161" spans="1:14" s="33" customFormat="1" ht="40" customHeight="1">
      <c r="A161" s="126"/>
      <c r="B161" s="1006"/>
      <c r="C161" s="1033"/>
      <c r="D161" s="886" t="s">
        <v>162</v>
      </c>
      <c r="E161" s="1735" t="s">
        <v>430</v>
      </c>
      <c r="F161" s="1735"/>
      <c r="G161" s="1735"/>
      <c r="H161" s="860"/>
      <c r="I161" s="644" t="s">
        <v>296</v>
      </c>
      <c r="J161" s="861"/>
      <c r="K161" s="862"/>
      <c r="L161" s="645">
        <f>L162</f>
        <v>1</v>
      </c>
      <c r="M161" s="863"/>
      <c r="N161" s="75"/>
    </row>
    <row r="162" spans="1:14" s="33" customFormat="1" ht="30" customHeight="1">
      <c r="A162" s="126"/>
      <c r="B162" s="1006"/>
      <c r="C162" s="1033"/>
      <c r="D162" s="1025"/>
      <c r="E162" s="954">
        <v>1</v>
      </c>
      <c r="F162" s="1727" t="s">
        <v>431</v>
      </c>
      <c r="G162" s="1728"/>
      <c r="H162" s="1030" t="s">
        <v>432</v>
      </c>
      <c r="I162" s="1031" t="s">
        <v>301</v>
      </c>
      <c r="J162" s="1029">
        <v>1</v>
      </c>
      <c r="K162" s="1028">
        <v>1</v>
      </c>
      <c r="L162" s="1029">
        <f>J162*K162</f>
        <v>1</v>
      </c>
      <c r="M162" s="1034" t="s">
        <v>1003</v>
      </c>
      <c r="N162" s="75"/>
    </row>
    <row r="163" spans="1:14" s="33" customFormat="1" ht="30" customHeight="1">
      <c r="A163" s="126"/>
      <c r="B163" s="1006"/>
      <c r="C163" s="1033"/>
      <c r="D163" s="1025"/>
      <c r="E163" s="954"/>
      <c r="F163" s="969"/>
      <c r="G163" s="970"/>
      <c r="H163" s="1030"/>
      <c r="I163" s="1031"/>
      <c r="J163" s="1029"/>
      <c r="K163" s="1028"/>
      <c r="L163" s="1029"/>
      <c r="M163" s="1032" t="s">
        <v>381</v>
      </c>
      <c r="N163" s="75"/>
    </row>
    <row r="164" spans="1:14" s="33" customFormat="1" ht="35.15" customHeight="1">
      <c r="A164" s="126"/>
      <c r="B164" s="1006"/>
      <c r="C164" s="1033"/>
      <c r="D164" s="886" t="s">
        <v>165</v>
      </c>
      <c r="E164" s="1735" t="s">
        <v>433</v>
      </c>
      <c r="F164" s="1735"/>
      <c r="G164" s="1735"/>
      <c r="H164" s="648"/>
      <c r="I164" s="648" t="s">
        <v>296</v>
      </c>
      <c r="J164" s="862"/>
      <c r="K164" s="862"/>
      <c r="L164" s="645">
        <f>L165+L167+L169+L171+L173</f>
        <v>5</v>
      </c>
      <c r="M164" s="863"/>
      <c r="N164" s="75"/>
    </row>
    <row r="165" spans="1:14" s="33" customFormat="1" ht="30" customHeight="1">
      <c r="A165" s="126"/>
      <c r="B165" s="1006"/>
      <c r="C165" s="1033"/>
      <c r="D165" s="1025"/>
      <c r="E165" s="954">
        <v>1</v>
      </c>
      <c r="F165" s="1727" t="s">
        <v>450</v>
      </c>
      <c r="G165" s="1728"/>
      <c r="H165" s="1030" t="s">
        <v>451</v>
      </c>
      <c r="I165" s="1031" t="s">
        <v>301</v>
      </c>
      <c r="J165" s="1029">
        <v>1</v>
      </c>
      <c r="K165" s="1028">
        <v>1</v>
      </c>
      <c r="L165" s="1029">
        <f>J165*K165</f>
        <v>1</v>
      </c>
      <c r="M165" s="1034" t="s">
        <v>1004</v>
      </c>
      <c r="N165" s="75"/>
    </row>
    <row r="166" spans="1:14" s="33" customFormat="1" ht="30" customHeight="1">
      <c r="A166" s="126"/>
      <c r="B166" s="1006"/>
      <c r="C166" s="1033"/>
      <c r="D166" s="1025"/>
      <c r="E166" s="954"/>
      <c r="F166" s="969"/>
      <c r="G166" s="970"/>
      <c r="H166" s="1030"/>
      <c r="I166" s="1031"/>
      <c r="J166" s="1029"/>
      <c r="K166" s="1028"/>
      <c r="L166" s="1029"/>
      <c r="M166" s="1032" t="s">
        <v>382</v>
      </c>
      <c r="N166" s="75"/>
    </row>
    <row r="167" spans="1:14" s="33" customFormat="1" ht="30" customHeight="1">
      <c r="A167" s="126"/>
      <c r="B167" s="1006"/>
      <c r="C167" s="1033"/>
      <c r="D167" s="1019"/>
      <c r="E167" s="985">
        <v>3</v>
      </c>
      <c r="F167" s="1719" t="s">
        <v>454</v>
      </c>
      <c r="G167" s="1720"/>
      <c r="H167" s="1035" t="s">
        <v>455</v>
      </c>
      <c r="I167" s="1036" t="s">
        <v>301</v>
      </c>
      <c r="J167" s="1037">
        <v>1</v>
      </c>
      <c r="K167" s="923">
        <v>1</v>
      </c>
      <c r="L167" s="1037">
        <f>J167*K167</f>
        <v>1</v>
      </c>
      <c r="M167" s="1038" t="s">
        <v>1005</v>
      </c>
      <c r="N167" s="75"/>
    </row>
    <row r="168" spans="1:14" s="33" customFormat="1" ht="30" customHeight="1">
      <c r="A168" s="126"/>
      <c r="B168" s="1006"/>
      <c r="C168" s="1033"/>
      <c r="D168" s="1025"/>
      <c r="E168" s="954"/>
      <c r="F168" s="969"/>
      <c r="G168" s="970"/>
      <c r="H168" s="1030"/>
      <c r="I168" s="1031"/>
      <c r="J168" s="633"/>
      <c r="K168" s="117"/>
      <c r="L168" s="633"/>
      <c r="M168" s="1032" t="s">
        <v>383</v>
      </c>
      <c r="N168" s="75"/>
    </row>
    <row r="169" spans="1:14" s="33" customFormat="1" ht="30" customHeight="1">
      <c r="A169" s="126"/>
      <c r="B169" s="1006"/>
      <c r="C169" s="1033"/>
      <c r="D169" s="1025"/>
      <c r="E169" s="985">
        <v>5</v>
      </c>
      <c r="F169" s="1039" t="s">
        <v>458</v>
      </c>
      <c r="G169" s="1040"/>
      <c r="H169" s="1035" t="s">
        <v>459</v>
      </c>
      <c r="I169" s="1036" t="s">
        <v>301</v>
      </c>
      <c r="J169" s="1037">
        <v>1</v>
      </c>
      <c r="K169" s="923">
        <v>1</v>
      </c>
      <c r="L169" s="1037">
        <v>1</v>
      </c>
      <c r="M169" s="1038" t="s">
        <v>1006</v>
      </c>
      <c r="N169" s="75"/>
    </row>
    <row r="170" spans="1:14" s="33" customFormat="1" ht="30" customHeight="1">
      <c r="A170" s="126"/>
      <c r="B170" s="1006"/>
      <c r="C170" s="1033"/>
      <c r="D170" s="1025"/>
      <c r="E170" s="987"/>
      <c r="F170" s="989"/>
      <c r="G170" s="990"/>
      <c r="H170" s="1041"/>
      <c r="I170" s="976"/>
      <c r="J170" s="929"/>
      <c r="K170" s="928"/>
      <c r="L170" s="929"/>
      <c r="M170" s="1042" t="s">
        <v>384</v>
      </c>
      <c r="N170" s="75"/>
    </row>
    <row r="171" spans="1:14" s="33" customFormat="1" ht="30" customHeight="1">
      <c r="A171" s="126"/>
      <c r="B171" s="1006"/>
      <c r="C171" s="1033"/>
      <c r="D171" s="1025"/>
      <c r="E171" s="954">
        <v>6</v>
      </c>
      <c r="F171" s="969" t="s">
        <v>468</v>
      </c>
      <c r="G171" s="970"/>
      <c r="H171" s="1030" t="s">
        <v>469</v>
      </c>
      <c r="I171" s="1031" t="s">
        <v>301</v>
      </c>
      <c r="J171" s="633">
        <v>1</v>
      </c>
      <c r="K171" s="117">
        <v>1</v>
      </c>
      <c r="L171" s="633">
        <v>1</v>
      </c>
      <c r="M171" s="1034" t="s">
        <v>1007</v>
      </c>
      <c r="N171" s="75"/>
    </row>
    <row r="172" spans="1:14" s="33" customFormat="1" ht="30" customHeight="1">
      <c r="A172" s="126"/>
      <c r="B172" s="1055"/>
      <c r="C172" s="1033"/>
      <c r="D172" s="1231"/>
      <c r="E172" s="954"/>
      <c r="F172" s="969"/>
      <c r="G172" s="970"/>
      <c r="H172" s="1030"/>
      <c r="I172" s="1031"/>
      <c r="J172" s="633"/>
      <c r="K172" s="117"/>
      <c r="L172" s="633"/>
      <c r="M172" s="1032" t="s">
        <v>384</v>
      </c>
      <c r="N172" s="75"/>
    </row>
    <row r="173" spans="1:14" s="33" customFormat="1" ht="30" customHeight="1">
      <c r="A173" s="126"/>
      <c r="B173" s="1055"/>
      <c r="C173" s="1076"/>
      <c r="D173" s="1362"/>
      <c r="E173" s="1139">
        <v>4</v>
      </c>
      <c r="F173" s="1719" t="s">
        <v>456</v>
      </c>
      <c r="G173" s="1719"/>
      <c r="H173" s="1360" t="s">
        <v>457</v>
      </c>
      <c r="I173" s="1302" t="s">
        <v>301</v>
      </c>
      <c r="J173" s="1126">
        <v>1</v>
      </c>
      <c r="K173" s="1120">
        <v>1</v>
      </c>
      <c r="L173" s="1284">
        <f>J173*K173</f>
        <v>1</v>
      </c>
      <c r="M173" s="1063" t="s">
        <v>1008</v>
      </c>
      <c r="N173" s="75"/>
    </row>
    <row r="174" spans="1:14" s="33" customFormat="1" ht="30" customHeight="1">
      <c r="A174" s="126"/>
      <c r="B174" s="1055"/>
      <c r="C174" s="1076"/>
      <c r="D174" s="1362"/>
      <c r="E174" s="1058"/>
      <c r="F174" s="1133"/>
      <c r="G174" s="1133"/>
      <c r="H174" s="1361"/>
      <c r="I174" s="947"/>
      <c r="J174" s="930"/>
      <c r="K174" s="928"/>
      <c r="L174" s="1236"/>
      <c r="M174" s="1077" t="s">
        <v>384</v>
      </c>
      <c r="N174" s="75"/>
    </row>
    <row r="175" spans="1:14" s="33" customFormat="1" ht="30" customHeight="1">
      <c r="A175" s="126"/>
      <c r="B175" s="1055"/>
      <c r="C175" s="1033"/>
      <c r="D175" s="1160" t="s">
        <v>165</v>
      </c>
      <c r="E175" s="1735" t="s">
        <v>729</v>
      </c>
      <c r="F175" s="1735"/>
      <c r="G175" s="1735"/>
      <c r="H175" s="648"/>
      <c r="I175" s="648" t="s">
        <v>296</v>
      </c>
      <c r="J175" s="862"/>
      <c r="K175" s="862"/>
      <c r="L175" s="645">
        <f>SUM(L176:L187)</f>
        <v>13</v>
      </c>
      <c r="M175" s="1359"/>
      <c r="N175" s="75"/>
    </row>
    <row r="176" spans="1:14" s="33" customFormat="1" ht="30" customHeight="1">
      <c r="A176" s="126"/>
      <c r="B176" s="1055"/>
      <c r="C176" s="1461"/>
      <c r="D176" s="1160"/>
      <c r="E176" s="1719" t="s">
        <v>820</v>
      </c>
      <c r="F176" s="1719"/>
      <c r="G176" s="1720"/>
      <c r="H176" s="1108" t="s">
        <v>451</v>
      </c>
      <c r="I176" s="1139" t="s">
        <v>595</v>
      </c>
      <c r="J176" s="1158">
        <v>1</v>
      </c>
      <c r="K176" s="1037">
        <v>2</v>
      </c>
      <c r="L176" s="1158">
        <f>K176</f>
        <v>2</v>
      </c>
      <c r="M176" s="1063" t="s">
        <v>1009</v>
      </c>
      <c r="N176" s="75"/>
    </row>
    <row r="177" spans="1:14" s="33" customFormat="1" ht="30" customHeight="1">
      <c r="A177" s="126"/>
      <c r="B177" s="1055"/>
      <c r="C177" s="1461"/>
      <c r="D177" s="1479"/>
      <c r="E177" s="1721"/>
      <c r="F177" s="1721"/>
      <c r="G177" s="1722"/>
      <c r="H177" s="1066"/>
      <c r="I177" s="632"/>
      <c r="J177" s="1159"/>
      <c r="K177" s="633"/>
      <c r="L177" s="1159"/>
      <c r="M177" s="1233" t="s">
        <v>821</v>
      </c>
      <c r="N177" s="75"/>
    </row>
    <row r="178" spans="1:14" s="33" customFormat="1" ht="30" customHeight="1">
      <c r="A178" s="126"/>
      <c r="B178" s="1055"/>
      <c r="C178" s="1461"/>
      <c r="D178" s="1160"/>
      <c r="E178" s="1717" t="s">
        <v>837</v>
      </c>
      <c r="F178" s="1717"/>
      <c r="G178" s="1717"/>
      <c r="H178" s="1476" t="s">
        <v>826</v>
      </c>
      <c r="I178" s="1476" t="s">
        <v>595</v>
      </c>
      <c r="J178" s="1477">
        <v>1</v>
      </c>
      <c r="K178" s="1478">
        <v>2</v>
      </c>
      <c r="L178" s="1486">
        <f>K178</f>
        <v>2</v>
      </c>
      <c r="M178" s="1038" t="s">
        <v>1010</v>
      </c>
      <c r="N178" s="75"/>
    </row>
    <row r="179" spans="1:14" s="33" customFormat="1" ht="30" customHeight="1">
      <c r="A179" s="126"/>
      <c r="B179" s="1055"/>
      <c r="C179" s="1461"/>
      <c r="D179" s="1479"/>
      <c r="E179" s="1718"/>
      <c r="F179" s="1718"/>
      <c r="G179" s="1718"/>
      <c r="H179" s="1473"/>
      <c r="I179" s="1473"/>
      <c r="J179" s="1475"/>
      <c r="K179" s="1471"/>
      <c r="L179" s="1245"/>
      <c r="M179" s="1042" t="s">
        <v>827</v>
      </c>
      <c r="N179" s="75"/>
    </row>
    <row r="180" spans="1:14" s="33" customFormat="1" ht="30" customHeight="1">
      <c r="A180" s="126"/>
      <c r="B180" s="1055"/>
      <c r="C180" s="1461"/>
      <c r="D180" s="1160"/>
      <c r="E180" s="1717" t="s">
        <v>839</v>
      </c>
      <c r="F180" s="1717"/>
      <c r="G180" s="1717"/>
      <c r="H180" s="1476" t="s">
        <v>838</v>
      </c>
      <c r="I180" s="1476" t="s">
        <v>595</v>
      </c>
      <c r="J180" s="1477">
        <v>1</v>
      </c>
      <c r="K180" s="1478">
        <v>2</v>
      </c>
      <c r="L180" s="1486">
        <f>K180</f>
        <v>2</v>
      </c>
      <c r="M180" s="1038" t="s">
        <v>1011</v>
      </c>
      <c r="N180" s="75"/>
    </row>
    <row r="181" spans="1:14" s="33" customFormat="1" ht="30" customHeight="1">
      <c r="A181" s="126"/>
      <c r="B181" s="1055"/>
      <c r="C181" s="1461"/>
      <c r="D181" s="1479"/>
      <c r="E181" s="1718"/>
      <c r="F181" s="1718"/>
      <c r="G181" s="1718"/>
      <c r="H181" s="1473"/>
      <c r="I181" s="1473"/>
      <c r="J181" s="1475"/>
      <c r="K181" s="1471"/>
      <c r="L181" s="1245"/>
      <c r="M181" s="1042" t="s">
        <v>840</v>
      </c>
      <c r="N181" s="75"/>
    </row>
    <row r="182" spans="1:14" s="33" customFormat="1" ht="30" customHeight="1">
      <c r="A182" s="126"/>
      <c r="B182" s="1055"/>
      <c r="C182" s="1461"/>
      <c r="D182" s="1160"/>
      <c r="E182" s="1717" t="s">
        <v>847</v>
      </c>
      <c r="F182" s="1717"/>
      <c r="G182" s="1717"/>
      <c r="H182" s="1476" t="s">
        <v>451</v>
      </c>
      <c r="I182" s="1476" t="s">
        <v>595</v>
      </c>
      <c r="J182" s="1477">
        <v>1</v>
      </c>
      <c r="K182" s="1478">
        <v>3</v>
      </c>
      <c r="L182" s="1486">
        <f>K182</f>
        <v>3</v>
      </c>
      <c r="M182" s="1038" t="s">
        <v>1012</v>
      </c>
      <c r="N182" s="75"/>
    </row>
    <row r="183" spans="1:14" s="33" customFormat="1" ht="30" customHeight="1">
      <c r="A183" s="126"/>
      <c r="B183" s="1055"/>
      <c r="C183" s="1461"/>
      <c r="D183" s="1479"/>
      <c r="E183" s="1718"/>
      <c r="F183" s="1718"/>
      <c r="G183" s="1718"/>
      <c r="H183" s="1473"/>
      <c r="I183" s="1473"/>
      <c r="J183" s="1475"/>
      <c r="K183" s="1471"/>
      <c r="L183" s="1245"/>
      <c r="M183" s="1548" t="s">
        <v>848</v>
      </c>
      <c r="N183" s="75"/>
    </row>
    <row r="184" spans="1:14" s="33" customFormat="1" ht="30" customHeight="1">
      <c r="A184" s="126"/>
      <c r="B184" s="1054"/>
      <c r="C184" s="1461"/>
      <c r="D184" s="1156"/>
      <c r="E184" s="1717" t="s">
        <v>854</v>
      </c>
      <c r="F184" s="1717"/>
      <c r="G184" s="1717"/>
      <c r="H184" s="1476" t="s">
        <v>853</v>
      </c>
      <c r="I184" s="1476" t="s">
        <v>595</v>
      </c>
      <c r="J184" s="1477">
        <v>1</v>
      </c>
      <c r="K184" s="1478">
        <v>2</v>
      </c>
      <c r="L184" s="1486">
        <f>K184</f>
        <v>2</v>
      </c>
      <c r="M184" s="1038" t="s">
        <v>1013</v>
      </c>
      <c r="N184" s="75"/>
    </row>
    <row r="185" spans="1:14" s="33" customFormat="1" ht="30" customHeight="1">
      <c r="A185" s="126"/>
      <c r="B185" s="1054"/>
      <c r="C185" s="1461"/>
      <c r="D185" s="1160"/>
      <c r="E185" s="1718"/>
      <c r="F185" s="1718"/>
      <c r="G185" s="1718"/>
      <c r="H185" s="1473"/>
      <c r="I185" s="1473"/>
      <c r="J185" s="1475"/>
      <c r="K185" s="1471"/>
      <c r="L185" s="1245"/>
      <c r="M185" s="1042" t="s">
        <v>855</v>
      </c>
      <c r="N185" s="75"/>
    </row>
    <row r="186" spans="1:14" s="33" customFormat="1" ht="30" customHeight="1">
      <c r="A186" s="126"/>
      <c r="B186" s="1054"/>
      <c r="C186" s="1461"/>
      <c r="D186" s="1160"/>
      <c r="E186" s="1717" t="s">
        <v>865</v>
      </c>
      <c r="F186" s="1717"/>
      <c r="G186" s="1717"/>
      <c r="H186" s="1476" t="s">
        <v>866</v>
      </c>
      <c r="I186" s="1476" t="s">
        <v>595</v>
      </c>
      <c r="J186" s="1477">
        <v>1</v>
      </c>
      <c r="K186" s="1478">
        <v>2</v>
      </c>
      <c r="L186" s="1486">
        <f>K186</f>
        <v>2</v>
      </c>
      <c r="M186" s="1038" t="s">
        <v>1014</v>
      </c>
      <c r="N186" s="75"/>
    </row>
    <row r="187" spans="1:14" s="33" customFormat="1" ht="30" customHeight="1">
      <c r="A187" s="126"/>
      <c r="B187" s="1054"/>
      <c r="C187" s="1461"/>
      <c r="D187" s="1472"/>
      <c r="E187" s="1718"/>
      <c r="F187" s="1718"/>
      <c r="G187" s="1718"/>
      <c r="H187" s="1473"/>
      <c r="I187" s="1473"/>
      <c r="J187" s="1475"/>
      <c r="K187" s="1471"/>
      <c r="L187" s="1487"/>
      <c r="M187" s="1042" t="s">
        <v>867</v>
      </c>
      <c r="N187" s="75"/>
    </row>
    <row r="188" spans="1:14" s="33" customFormat="1" ht="30" customHeight="1">
      <c r="A188" s="126"/>
      <c r="B188" s="1054"/>
      <c r="C188" s="1461"/>
      <c r="D188" s="1479" t="s">
        <v>294</v>
      </c>
      <c r="E188" s="1735" t="s">
        <v>873</v>
      </c>
      <c r="F188" s="1735"/>
      <c r="G188" s="1735"/>
      <c r="H188" s="1480"/>
      <c r="I188" s="1480"/>
      <c r="J188" s="1481"/>
      <c r="K188" s="1483"/>
      <c r="L188" s="1474">
        <f>L189</f>
        <v>6</v>
      </c>
      <c r="M188" s="1032"/>
      <c r="N188" s="75"/>
    </row>
    <row r="189" spans="1:14" s="33" customFormat="1" ht="30" customHeight="1">
      <c r="A189" s="126"/>
      <c r="B189" s="1054"/>
      <c r="C189" s="1461"/>
      <c r="D189" s="1160"/>
      <c r="E189" s="1161" t="s">
        <v>14</v>
      </c>
      <c r="F189" s="1155" t="s">
        <v>593</v>
      </c>
      <c r="G189" s="1155"/>
      <c r="H189" s="1234" t="s">
        <v>874</v>
      </c>
      <c r="I189" s="1036" t="s">
        <v>595</v>
      </c>
      <c r="J189" s="1235">
        <v>1</v>
      </c>
      <c r="K189" s="1237">
        <v>6</v>
      </c>
      <c r="L189" s="1022">
        <f>J189*K189</f>
        <v>6</v>
      </c>
      <c r="M189" s="1238" t="s">
        <v>1015</v>
      </c>
      <c r="N189" s="75"/>
    </row>
    <row r="190" spans="1:14" s="33" customFormat="1" ht="45" customHeight="1">
      <c r="A190" s="126"/>
      <c r="B190" s="1054"/>
      <c r="C190" s="1461"/>
      <c r="D190" s="1472"/>
      <c r="E190" s="954"/>
      <c r="F190" s="1157"/>
      <c r="G190" s="1157"/>
      <c r="H190" s="1282"/>
      <c r="I190" s="1162"/>
      <c r="J190" s="1283"/>
      <c r="K190" s="1163"/>
      <c r="L190" s="1159"/>
      <c r="M190" s="1233" t="s">
        <v>875</v>
      </c>
      <c r="N190" s="75"/>
    </row>
    <row r="191" spans="1:14" s="33" customFormat="1" ht="20.149999999999999" customHeight="1">
      <c r="A191" s="126"/>
      <c r="B191" s="1006"/>
      <c r="C191" s="1770" t="s">
        <v>313</v>
      </c>
      <c r="D191" s="1756"/>
      <c r="E191" s="1740"/>
      <c r="F191" s="1740"/>
      <c r="G191" s="1740"/>
      <c r="H191" s="1756"/>
      <c r="I191" s="1757"/>
      <c r="J191" s="1043"/>
      <c r="K191" s="642"/>
      <c r="L191" s="646">
        <f>L188+L175+L164+L161+L158+L155</f>
        <v>27</v>
      </c>
      <c r="M191" s="643"/>
      <c r="N191" s="75"/>
    </row>
    <row r="192" spans="1:14" s="33" customFormat="1" ht="21.75" customHeight="1">
      <c r="A192" s="126"/>
      <c r="B192" s="1044"/>
      <c r="C192" s="1045" t="s">
        <v>297</v>
      </c>
      <c r="D192" s="128"/>
      <c r="E192" s="128"/>
      <c r="F192" s="128"/>
      <c r="G192" s="128"/>
      <c r="H192" s="1046"/>
      <c r="I192" s="1008"/>
      <c r="J192" s="1008"/>
      <c r="K192" s="1009"/>
      <c r="L192" s="1009"/>
      <c r="M192" s="1047"/>
      <c r="N192" s="75" t="s">
        <v>373</v>
      </c>
    </row>
    <row r="193" spans="1:17" s="33" customFormat="1" ht="24" customHeight="1">
      <c r="A193" s="126"/>
      <c r="B193" s="1006"/>
      <c r="C193" s="1048">
        <v>1</v>
      </c>
      <c r="D193" s="1049" t="s">
        <v>345</v>
      </c>
      <c r="E193" s="448"/>
      <c r="F193" s="448"/>
      <c r="G193" s="885"/>
      <c r="H193" s="1050"/>
      <c r="I193" s="1051"/>
      <c r="J193" s="1050"/>
      <c r="K193" s="1052"/>
      <c r="L193" s="1052"/>
      <c r="M193" s="1053"/>
      <c r="N193" s="75"/>
    </row>
    <row r="194" spans="1:17" s="33" customFormat="1" ht="30" customHeight="1">
      <c r="A194" s="126"/>
      <c r="B194" s="1054"/>
      <c r="C194" s="1006"/>
      <c r="D194" s="1345" t="s">
        <v>160</v>
      </c>
      <c r="E194" s="1735" t="s">
        <v>461</v>
      </c>
      <c r="F194" s="1735"/>
      <c r="G194" s="1735"/>
      <c r="H194" s="860"/>
      <c r="I194" s="644" t="s">
        <v>303</v>
      </c>
      <c r="J194" s="861"/>
      <c r="K194" s="862"/>
      <c r="L194" s="645">
        <f>L195+L199+L197</f>
        <v>3</v>
      </c>
      <c r="M194" s="863"/>
      <c r="N194" s="75"/>
    </row>
    <row r="195" spans="1:17" s="33" customFormat="1" ht="30" customHeight="1">
      <c r="A195" s="126"/>
      <c r="B195" s="1054"/>
      <c r="C195" s="1006"/>
      <c r="D195" s="1025"/>
      <c r="E195" s="1138">
        <v>1</v>
      </c>
      <c r="F195" s="1122" t="s">
        <v>564</v>
      </c>
      <c r="G195" s="1123"/>
      <c r="H195" s="1244" t="s">
        <v>606</v>
      </c>
      <c r="I195" s="962" t="s">
        <v>308</v>
      </c>
      <c r="J195" s="962">
        <v>1</v>
      </c>
      <c r="K195" s="962">
        <v>1</v>
      </c>
      <c r="L195" s="971">
        <v>1</v>
      </c>
      <c r="M195" s="972" t="s">
        <v>1016</v>
      </c>
      <c r="N195" s="75"/>
    </row>
    <row r="196" spans="1:17" s="33" customFormat="1" ht="30" customHeight="1">
      <c r="A196" s="126"/>
      <c r="B196" s="1055"/>
      <c r="C196" s="1006"/>
      <c r="D196" s="1025"/>
      <c r="E196" s="954"/>
      <c r="F196" s="1727"/>
      <c r="G196" s="1728"/>
      <c r="H196" s="1249"/>
      <c r="I196" s="1031"/>
      <c r="J196" s="1031"/>
      <c r="K196" s="1031"/>
      <c r="L196" s="1113"/>
      <c r="M196" s="1153" t="s">
        <v>563</v>
      </c>
      <c r="N196" s="75"/>
    </row>
    <row r="197" spans="1:17" s="33" customFormat="1" ht="30" customHeight="1">
      <c r="A197" s="126"/>
      <c r="B197" s="1055"/>
      <c r="C197" s="1006"/>
      <c r="D197" s="1025"/>
      <c r="E197" s="1138">
        <v>2</v>
      </c>
      <c r="F197" s="1122" t="s">
        <v>652</v>
      </c>
      <c r="G197" s="1123"/>
      <c r="H197" s="1300" t="s">
        <v>623</v>
      </c>
      <c r="I197" s="994" t="s">
        <v>308</v>
      </c>
      <c r="J197" s="994">
        <v>1</v>
      </c>
      <c r="K197" s="994">
        <v>1</v>
      </c>
      <c r="L197" s="1303">
        <v>1</v>
      </c>
      <c r="M197" s="972" t="s">
        <v>1017</v>
      </c>
      <c r="N197" s="75"/>
    </row>
    <row r="198" spans="1:17" s="33" customFormat="1" ht="30" customHeight="1">
      <c r="A198" s="126"/>
      <c r="B198" s="1055"/>
      <c r="C198" s="1006"/>
      <c r="D198" s="1025"/>
      <c r="E198" s="987"/>
      <c r="F198" s="1721"/>
      <c r="G198" s="1722"/>
      <c r="H198" s="975"/>
      <c r="I198" s="976"/>
      <c r="J198" s="976"/>
      <c r="K198" s="976"/>
      <c r="L198" s="947"/>
      <c r="M198" s="1277" t="s">
        <v>653</v>
      </c>
      <c r="N198" s="75"/>
    </row>
    <row r="199" spans="1:17" s="33" customFormat="1" ht="30" customHeight="1">
      <c r="A199" s="126"/>
      <c r="B199" s="1054"/>
      <c r="C199" s="1006"/>
      <c r="D199" s="1019"/>
      <c r="E199" s="954">
        <v>3</v>
      </c>
      <c r="F199" s="1124" t="s">
        <v>605</v>
      </c>
      <c r="G199" s="1125"/>
      <c r="H199" s="1244" t="s">
        <v>438</v>
      </c>
      <c r="I199" s="962" t="s">
        <v>308</v>
      </c>
      <c r="J199" s="962">
        <v>1</v>
      </c>
      <c r="K199" s="962">
        <v>1</v>
      </c>
      <c r="L199" s="971">
        <v>1</v>
      </c>
      <c r="M199" s="996" t="s">
        <v>1018</v>
      </c>
      <c r="N199" s="75"/>
    </row>
    <row r="200" spans="1:17" s="33" customFormat="1" ht="30" customHeight="1">
      <c r="A200" s="126"/>
      <c r="B200" s="1055"/>
      <c r="C200" s="1006"/>
      <c r="D200" s="1341"/>
      <c r="E200" s="954"/>
      <c r="F200" s="1721"/>
      <c r="G200" s="1722"/>
      <c r="H200" s="975"/>
      <c r="I200" s="976"/>
      <c r="J200" s="976"/>
      <c r="K200" s="976"/>
      <c r="L200" s="947"/>
      <c r="M200" s="1153" t="s">
        <v>607</v>
      </c>
      <c r="N200" s="75"/>
    </row>
    <row r="201" spans="1:17" s="33" customFormat="1" ht="35.15" customHeight="1">
      <c r="A201" s="126"/>
      <c r="B201" s="1054"/>
      <c r="C201" s="1033"/>
      <c r="D201" s="1345" t="s">
        <v>161</v>
      </c>
      <c r="E201" s="1735" t="s">
        <v>462</v>
      </c>
      <c r="F201" s="1735"/>
      <c r="G201" s="1735"/>
      <c r="H201" s="965"/>
      <c r="I201" s="648" t="s">
        <v>303</v>
      </c>
      <c r="J201" s="862"/>
      <c r="K201" s="862"/>
      <c r="L201" s="645">
        <f>L202+L204+L206</f>
        <v>3</v>
      </c>
      <c r="M201" s="863"/>
      <c r="N201" s="75"/>
    </row>
    <row r="202" spans="1:17" s="33" customFormat="1" ht="35.15" customHeight="1">
      <c r="A202" s="126"/>
      <c r="B202" s="1055"/>
      <c r="C202" s="1033"/>
      <c r="D202" s="1342"/>
      <c r="E202" s="1138">
        <v>1</v>
      </c>
      <c r="F202" s="1719" t="s">
        <v>464</v>
      </c>
      <c r="G202" s="1720"/>
      <c r="H202" s="1035" t="s">
        <v>613</v>
      </c>
      <c r="I202" s="1036" t="s">
        <v>302</v>
      </c>
      <c r="J202" s="1023">
        <v>1</v>
      </c>
      <c r="K202" s="1022">
        <v>1</v>
      </c>
      <c r="L202" s="1023">
        <f>J202*K202</f>
        <v>1</v>
      </c>
      <c r="M202" s="1038" t="s">
        <v>1019</v>
      </c>
      <c r="N202" s="75"/>
      <c r="Q202" s="33" t="s">
        <v>164</v>
      </c>
    </row>
    <row r="203" spans="1:17" s="33" customFormat="1" ht="35.15" customHeight="1">
      <c r="A203" s="126"/>
      <c r="B203" s="1055"/>
      <c r="C203" s="1033"/>
      <c r="D203" s="1343"/>
      <c r="E203" s="987"/>
      <c r="F203" s="1133"/>
      <c r="G203" s="1134"/>
      <c r="H203" s="1041"/>
      <c r="I203" s="976"/>
      <c r="J203" s="1186"/>
      <c r="K203" s="932"/>
      <c r="L203" s="1186"/>
      <c r="M203" s="1042" t="s">
        <v>614</v>
      </c>
      <c r="N203" s="75"/>
    </row>
    <row r="204" spans="1:17" s="33" customFormat="1" ht="35.15" customHeight="1">
      <c r="A204" s="126"/>
      <c r="B204" s="1055"/>
      <c r="C204" s="1033"/>
      <c r="D204" s="1342"/>
      <c r="E204" s="1138">
        <v>2</v>
      </c>
      <c r="F204" s="1719" t="s">
        <v>615</v>
      </c>
      <c r="G204" s="1720"/>
      <c r="H204" s="1035" t="s">
        <v>600</v>
      </c>
      <c r="I204" s="1036" t="s">
        <v>302</v>
      </c>
      <c r="J204" s="1023">
        <v>1</v>
      </c>
      <c r="K204" s="1022">
        <v>1</v>
      </c>
      <c r="L204" s="1023">
        <f>J204*K204</f>
        <v>1</v>
      </c>
      <c r="M204" s="1038" t="s">
        <v>1020</v>
      </c>
      <c r="N204" s="75"/>
    </row>
    <row r="205" spans="1:17" s="33" customFormat="1" ht="35.15" customHeight="1">
      <c r="A205" s="126"/>
      <c r="B205" s="1055"/>
      <c r="C205" s="1033"/>
      <c r="D205" s="1343"/>
      <c r="E205" s="987"/>
      <c r="F205" s="1133"/>
      <c r="G205" s="1134"/>
      <c r="H205" s="1041"/>
      <c r="I205" s="976"/>
      <c r="J205" s="1186"/>
      <c r="K205" s="932"/>
      <c r="L205" s="1186"/>
      <c r="M205" s="1042" t="s">
        <v>616</v>
      </c>
      <c r="N205" s="75"/>
    </row>
    <row r="206" spans="1:17" s="33" customFormat="1" ht="30" customHeight="1">
      <c r="A206" s="126"/>
      <c r="B206" s="1054"/>
      <c r="C206" s="1033"/>
      <c r="D206" s="1341"/>
      <c r="E206" s="954">
        <v>3</v>
      </c>
      <c r="F206" s="1727" t="s">
        <v>608</v>
      </c>
      <c r="G206" s="1728"/>
      <c r="H206" s="1030" t="s">
        <v>609</v>
      </c>
      <c r="I206" s="1031" t="s">
        <v>302</v>
      </c>
      <c r="J206" s="1029">
        <v>1</v>
      </c>
      <c r="K206" s="1028">
        <v>1</v>
      </c>
      <c r="L206" s="1029">
        <f>J206*K206</f>
        <v>1</v>
      </c>
      <c r="M206" s="1034" t="s">
        <v>1021</v>
      </c>
      <c r="N206" s="75"/>
    </row>
    <row r="207" spans="1:17" s="33" customFormat="1" ht="30" customHeight="1">
      <c r="A207" s="126"/>
      <c r="B207" s="1055"/>
      <c r="C207" s="1033"/>
      <c r="D207" s="1341"/>
      <c r="E207" s="954"/>
      <c r="F207" s="969"/>
      <c r="G207" s="970"/>
      <c r="H207" s="1030"/>
      <c r="I207" s="1031"/>
      <c r="J207" s="1029"/>
      <c r="K207" s="1028"/>
      <c r="L207" s="1029"/>
      <c r="M207" s="1032" t="s">
        <v>610</v>
      </c>
      <c r="N207" s="75"/>
    </row>
    <row r="208" spans="1:17" s="33" customFormat="1" ht="35.15" customHeight="1">
      <c r="A208" s="126"/>
      <c r="B208" s="1054"/>
      <c r="C208" s="1033"/>
      <c r="D208" s="1345" t="s">
        <v>162</v>
      </c>
      <c r="E208" s="1735" t="s">
        <v>463</v>
      </c>
      <c r="F208" s="1735"/>
      <c r="G208" s="1735"/>
      <c r="H208" s="644"/>
      <c r="I208" s="644" t="s">
        <v>303</v>
      </c>
      <c r="J208" s="861"/>
      <c r="K208" s="862"/>
      <c r="L208" s="645">
        <f>L209+L211</f>
        <v>2</v>
      </c>
      <c r="M208" s="863"/>
      <c r="N208" s="75"/>
    </row>
    <row r="209" spans="1:14" s="33" customFormat="1" ht="30" customHeight="1">
      <c r="A209" s="126"/>
      <c r="B209" s="1054"/>
      <c r="C209" s="1033"/>
      <c r="D209" s="1341"/>
      <c r="E209" s="971">
        <v>1</v>
      </c>
      <c r="F209" s="1727" t="s">
        <v>443</v>
      </c>
      <c r="G209" s="1728"/>
      <c r="H209" s="1059" t="s">
        <v>441</v>
      </c>
      <c r="I209" s="630" t="s">
        <v>302</v>
      </c>
      <c r="J209" s="633">
        <v>1</v>
      </c>
      <c r="K209" s="117">
        <v>1</v>
      </c>
      <c r="L209" s="633">
        <f>J209*K209</f>
        <v>1</v>
      </c>
      <c r="M209" s="1061" t="s">
        <v>1022</v>
      </c>
      <c r="N209" s="75"/>
    </row>
    <row r="210" spans="1:14" s="33" customFormat="1" ht="30" customHeight="1">
      <c r="A210" s="126"/>
      <c r="B210" s="1055"/>
      <c r="C210" s="1033"/>
      <c r="D210" s="1341"/>
      <c r="E210" s="954"/>
      <c r="F210" s="969"/>
      <c r="G210" s="970"/>
      <c r="H210" s="1030"/>
      <c r="I210" s="1031"/>
      <c r="J210" s="1029"/>
      <c r="K210" s="1028"/>
      <c r="L210" s="1029"/>
      <c r="M210" s="1032" t="s">
        <v>385</v>
      </c>
      <c r="N210" s="75"/>
    </row>
    <row r="211" spans="1:14" s="33" customFormat="1" ht="30" customHeight="1">
      <c r="A211" s="126"/>
      <c r="B211" s="1054"/>
      <c r="C211" s="1033"/>
      <c r="D211" s="1346"/>
      <c r="E211" s="985">
        <v>2</v>
      </c>
      <c r="F211" s="1719" t="s">
        <v>442</v>
      </c>
      <c r="G211" s="1720"/>
      <c r="H211" s="1062" t="s">
        <v>441</v>
      </c>
      <c r="I211" s="1021" t="s">
        <v>302</v>
      </c>
      <c r="J211" s="1022">
        <v>1</v>
      </c>
      <c r="K211" s="1023">
        <v>1</v>
      </c>
      <c r="L211" s="1022">
        <f>J211*K211</f>
        <v>1</v>
      </c>
      <c r="M211" s="1063" t="s">
        <v>1023</v>
      </c>
      <c r="N211" s="75"/>
    </row>
    <row r="212" spans="1:14" s="33" customFormat="1" ht="30" customHeight="1">
      <c r="A212" s="126"/>
      <c r="B212" s="1055"/>
      <c r="C212" s="1033"/>
      <c r="D212" s="1341"/>
      <c r="E212" s="954"/>
      <c r="F212" s="969"/>
      <c r="G212" s="969"/>
      <c r="H212" s="1064"/>
      <c r="I212" s="1027"/>
      <c r="J212" s="1028"/>
      <c r="K212" s="1029"/>
      <c r="L212" s="1028"/>
      <c r="M212" s="1065" t="s">
        <v>386</v>
      </c>
      <c r="N212" s="75"/>
    </row>
    <row r="213" spans="1:14" s="33" customFormat="1" ht="30" customHeight="1">
      <c r="A213" s="126"/>
      <c r="B213" s="1054"/>
      <c r="C213" s="1460">
        <v>2</v>
      </c>
      <c r="D213" s="1731" t="s">
        <v>787</v>
      </c>
      <c r="E213" s="1732"/>
      <c r="F213" s="1732"/>
      <c r="G213" s="1733"/>
      <c r="H213" s="1457"/>
      <c r="I213" s="1458"/>
      <c r="J213" s="1454"/>
      <c r="K213" s="1453"/>
      <c r="L213" s="1454"/>
      <c r="M213" s="1459"/>
      <c r="N213" s="75"/>
    </row>
    <row r="214" spans="1:14" s="33" customFormat="1" ht="45" customHeight="1">
      <c r="A214" s="126"/>
      <c r="B214" s="1055"/>
      <c r="C214" s="1033"/>
      <c r="D214" s="1455" t="s">
        <v>160</v>
      </c>
      <c r="E214" s="1811" t="s">
        <v>731</v>
      </c>
      <c r="F214" s="1811"/>
      <c r="G214" s="1811"/>
      <c r="H214" s="1067"/>
      <c r="I214" s="1058" t="s">
        <v>596</v>
      </c>
      <c r="J214" s="1321"/>
      <c r="K214" s="929"/>
      <c r="L214" s="1456">
        <f>SUM(L215:L238)</f>
        <v>12</v>
      </c>
      <c r="M214" s="1183"/>
      <c r="N214" s="75"/>
    </row>
    <row r="215" spans="1:14" s="33" customFormat="1" ht="30" customHeight="1">
      <c r="A215" s="126"/>
      <c r="B215" s="1055"/>
      <c r="C215" s="1033"/>
      <c r="D215" s="1175"/>
      <c r="E215" s="1729" t="s">
        <v>736</v>
      </c>
      <c r="F215" s="1719"/>
      <c r="G215" s="1720"/>
      <c r="H215" s="1108" t="s">
        <v>730</v>
      </c>
      <c r="I215" s="1021" t="s">
        <v>595</v>
      </c>
      <c r="J215" s="1022">
        <v>1</v>
      </c>
      <c r="K215" s="1023">
        <v>1</v>
      </c>
      <c r="L215" s="1022">
        <f>J215*K215</f>
        <v>1</v>
      </c>
      <c r="M215" s="1063" t="s">
        <v>1024</v>
      </c>
      <c r="N215" s="75"/>
    </row>
    <row r="216" spans="1:14" s="33" customFormat="1" ht="30" customHeight="1">
      <c r="A216" s="126"/>
      <c r="B216" s="1055"/>
      <c r="C216" s="1033"/>
      <c r="D216" s="1176"/>
      <c r="E216" s="1734"/>
      <c r="F216" s="1721"/>
      <c r="G216" s="1722"/>
      <c r="H216" s="1067"/>
      <c r="I216" s="1058"/>
      <c r="J216" s="928"/>
      <c r="K216" s="929"/>
      <c r="L216" s="928"/>
      <c r="M216" s="1183" t="s">
        <v>732</v>
      </c>
      <c r="N216" s="75"/>
    </row>
    <row r="217" spans="1:14" s="33" customFormat="1" ht="30" customHeight="1">
      <c r="A217" s="126"/>
      <c r="B217" s="1055"/>
      <c r="C217" s="1033"/>
      <c r="D217" s="1175"/>
      <c r="E217" s="1729" t="s">
        <v>733</v>
      </c>
      <c r="F217" s="1719"/>
      <c r="G217" s="1720"/>
      <c r="H217" s="1108" t="s">
        <v>734</v>
      </c>
      <c r="I217" s="1021" t="s">
        <v>595</v>
      </c>
      <c r="J217" s="1022">
        <v>1</v>
      </c>
      <c r="K217" s="1023">
        <v>1</v>
      </c>
      <c r="L217" s="1022">
        <f>J217*K217</f>
        <v>1</v>
      </c>
      <c r="M217" s="1063" t="s">
        <v>1025</v>
      </c>
      <c r="N217" s="75"/>
    </row>
    <row r="218" spans="1:14" s="33" customFormat="1" ht="30" customHeight="1">
      <c r="A218" s="126"/>
      <c r="B218" s="1055"/>
      <c r="C218" s="1033"/>
      <c r="D218" s="1176"/>
      <c r="E218" s="1734"/>
      <c r="F218" s="1721"/>
      <c r="G218" s="1722"/>
      <c r="H218" s="1067"/>
      <c r="I218" s="1058"/>
      <c r="J218" s="928"/>
      <c r="K218" s="929"/>
      <c r="L218" s="928"/>
      <c r="M218" s="1232" t="s">
        <v>735</v>
      </c>
      <c r="N218" s="75"/>
    </row>
    <row r="219" spans="1:14" s="33" customFormat="1" ht="30" customHeight="1">
      <c r="A219" s="126"/>
      <c r="B219" s="1055"/>
      <c r="C219" s="1033"/>
      <c r="D219" s="1025"/>
      <c r="E219" s="1729" t="s">
        <v>800</v>
      </c>
      <c r="F219" s="1719"/>
      <c r="G219" s="1720"/>
      <c r="H219" s="1108" t="s">
        <v>734</v>
      </c>
      <c r="I219" s="1139" t="s">
        <v>595</v>
      </c>
      <c r="J219" s="1158">
        <v>1</v>
      </c>
      <c r="K219" s="1037">
        <v>1</v>
      </c>
      <c r="L219" s="1158">
        <f>J219*K219</f>
        <v>1</v>
      </c>
      <c r="M219" s="1063" t="s">
        <v>1026</v>
      </c>
      <c r="N219" s="75"/>
    </row>
    <row r="220" spans="1:14" s="33" customFormat="1" ht="30" customHeight="1">
      <c r="A220" s="126"/>
      <c r="B220" s="1055"/>
      <c r="C220" s="1033"/>
      <c r="D220" s="1341"/>
      <c r="E220" s="1734"/>
      <c r="F220" s="1721"/>
      <c r="G220" s="1722"/>
      <c r="H220" s="1067"/>
      <c r="I220" s="1058"/>
      <c r="J220" s="1321"/>
      <c r="K220" s="929"/>
      <c r="L220" s="1321"/>
      <c r="M220" s="1232" t="s">
        <v>801</v>
      </c>
      <c r="N220" s="75"/>
    </row>
    <row r="221" spans="1:14" s="33" customFormat="1" ht="30" customHeight="1">
      <c r="A221" s="126"/>
      <c r="B221" s="1054"/>
      <c r="C221" s="1033"/>
      <c r="D221" s="1264"/>
      <c r="E221" s="1729" t="s">
        <v>814</v>
      </c>
      <c r="F221" s="1719"/>
      <c r="G221" s="1720"/>
      <c r="H221" s="1108" t="s">
        <v>441</v>
      </c>
      <c r="I221" s="1139" t="s">
        <v>595</v>
      </c>
      <c r="J221" s="1158">
        <v>1</v>
      </c>
      <c r="K221" s="1037">
        <v>1</v>
      </c>
      <c r="L221" s="1158">
        <f>J221*K221</f>
        <v>1</v>
      </c>
      <c r="M221" s="1063" t="s">
        <v>1027</v>
      </c>
      <c r="N221" s="75"/>
    </row>
    <row r="222" spans="1:14" s="33" customFormat="1" ht="30" customHeight="1">
      <c r="A222" s="126"/>
      <c r="B222" s="1054"/>
      <c r="C222" s="1033"/>
      <c r="D222" s="1469"/>
      <c r="E222" s="1734"/>
      <c r="F222" s="1721"/>
      <c r="G222" s="1722"/>
      <c r="H222" s="1067"/>
      <c r="I222" s="1058"/>
      <c r="J222" s="1321"/>
      <c r="K222" s="929"/>
      <c r="L222" s="1321"/>
      <c r="M222" s="1232" t="s">
        <v>807</v>
      </c>
      <c r="N222" s="75"/>
    </row>
    <row r="223" spans="1:14" s="33" customFormat="1" ht="30" customHeight="1">
      <c r="A223" s="126"/>
      <c r="B223" s="1054"/>
      <c r="C223" s="1033"/>
      <c r="D223" s="1346"/>
      <c r="E223" s="1729" t="s">
        <v>815</v>
      </c>
      <c r="F223" s="1719"/>
      <c r="G223" s="1720"/>
      <c r="H223" s="1108" t="s">
        <v>812</v>
      </c>
      <c r="I223" s="1139" t="s">
        <v>595</v>
      </c>
      <c r="J223" s="1158">
        <v>1</v>
      </c>
      <c r="K223" s="1037">
        <v>1</v>
      </c>
      <c r="L223" s="1158">
        <f>J223*K223</f>
        <v>1</v>
      </c>
      <c r="M223" s="1063" t="s">
        <v>1028</v>
      </c>
      <c r="N223" s="75"/>
    </row>
    <row r="224" spans="1:14" s="33" customFormat="1" ht="30" customHeight="1">
      <c r="A224" s="126"/>
      <c r="B224" s="1054"/>
      <c r="C224" s="1033"/>
      <c r="D224" s="1346"/>
      <c r="E224" s="1734"/>
      <c r="F224" s="1721"/>
      <c r="G224" s="1722"/>
      <c r="H224" s="1067"/>
      <c r="I224" s="1058"/>
      <c r="J224" s="1321"/>
      <c r="K224" s="929"/>
      <c r="L224" s="1321"/>
      <c r="M224" s="1232" t="s">
        <v>813</v>
      </c>
      <c r="N224" s="75"/>
    </row>
    <row r="225" spans="1:14" s="33" customFormat="1" ht="30" customHeight="1">
      <c r="A225" s="126"/>
      <c r="B225" s="1054"/>
      <c r="C225" s="1033"/>
      <c r="D225" s="1346"/>
      <c r="E225" s="1729" t="s">
        <v>822</v>
      </c>
      <c r="F225" s="1719"/>
      <c r="G225" s="1720"/>
      <c r="H225" s="1108" t="s">
        <v>829</v>
      </c>
      <c r="I225" s="1139" t="s">
        <v>595</v>
      </c>
      <c r="J225" s="1158">
        <v>1</v>
      </c>
      <c r="K225" s="1037">
        <v>1</v>
      </c>
      <c r="L225" s="1158">
        <f>J225*K225</f>
        <v>1</v>
      </c>
      <c r="M225" s="1063" t="s">
        <v>1029</v>
      </c>
      <c r="N225" s="75"/>
    </row>
    <row r="226" spans="1:14" s="33" customFormat="1" ht="30" customHeight="1">
      <c r="A226" s="126"/>
      <c r="B226" s="1054"/>
      <c r="C226" s="1033"/>
      <c r="D226" s="1346"/>
      <c r="E226" s="1734"/>
      <c r="F226" s="1721"/>
      <c r="G226" s="1722"/>
      <c r="H226" s="1067"/>
      <c r="I226" s="1058"/>
      <c r="J226" s="1321"/>
      <c r="K226" s="929"/>
      <c r="L226" s="1321"/>
      <c r="M226" s="1232" t="s">
        <v>823</v>
      </c>
      <c r="N226" s="75"/>
    </row>
    <row r="227" spans="1:14" s="33" customFormat="1" ht="30" customHeight="1">
      <c r="A227" s="126"/>
      <c r="B227" s="1054"/>
      <c r="C227" s="1033"/>
      <c r="D227" s="1346"/>
      <c r="E227" s="1729" t="s">
        <v>828</v>
      </c>
      <c r="F227" s="1719"/>
      <c r="G227" s="1720"/>
      <c r="H227" s="1108" t="s">
        <v>830</v>
      </c>
      <c r="I227" s="1139" t="s">
        <v>595</v>
      </c>
      <c r="J227" s="1158">
        <v>1</v>
      </c>
      <c r="K227" s="1037">
        <v>1</v>
      </c>
      <c r="L227" s="1158">
        <f>J227*K227</f>
        <v>1</v>
      </c>
      <c r="M227" s="1063" t="s">
        <v>1030</v>
      </c>
      <c r="N227" s="75"/>
    </row>
    <row r="228" spans="1:14" s="33" customFormat="1" ht="30" customHeight="1">
      <c r="A228" s="126"/>
      <c r="B228" s="1054"/>
      <c r="C228" s="1033"/>
      <c r="D228" s="1346"/>
      <c r="E228" s="1734"/>
      <c r="F228" s="1721"/>
      <c r="G228" s="1722"/>
      <c r="H228" s="1067"/>
      <c r="I228" s="1058"/>
      <c r="J228" s="1321"/>
      <c r="K228" s="929"/>
      <c r="L228" s="1321"/>
      <c r="M228" s="1232" t="s">
        <v>831</v>
      </c>
      <c r="N228" s="75"/>
    </row>
    <row r="229" spans="1:14" s="33" customFormat="1" ht="30" customHeight="1">
      <c r="A229" s="126"/>
      <c r="B229" s="1054"/>
      <c r="C229" s="1461"/>
      <c r="D229" s="1264"/>
      <c r="E229" s="1717" t="s">
        <v>841</v>
      </c>
      <c r="F229" s="1717"/>
      <c r="G229" s="1717"/>
      <c r="H229" s="1476" t="s">
        <v>842</v>
      </c>
      <c r="I229" s="1476" t="s">
        <v>595</v>
      </c>
      <c r="J229" s="1477">
        <v>1</v>
      </c>
      <c r="K229" s="1478">
        <v>1</v>
      </c>
      <c r="L229" s="1486">
        <v>1</v>
      </c>
      <c r="M229" s="1038" t="s">
        <v>1031</v>
      </c>
      <c r="N229" s="75"/>
    </row>
    <row r="230" spans="1:14" s="33" customFormat="1" ht="30" customHeight="1">
      <c r="A230" s="126"/>
      <c r="B230" s="1054"/>
      <c r="C230" s="1461"/>
      <c r="D230" s="1469"/>
      <c r="E230" s="1718"/>
      <c r="F230" s="1718"/>
      <c r="G230" s="1718"/>
      <c r="H230" s="1473"/>
      <c r="I230" s="1473"/>
      <c r="J230" s="1475"/>
      <c r="K230" s="1471"/>
      <c r="L230" s="1488"/>
      <c r="M230" s="1042" t="s">
        <v>843</v>
      </c>
      <c r="N230" s="75"/>
    </row>
    <row r="231" spans="1:14" s="33" customFormat="1" ht="30" customHeight="1">
      <c r="A231" s="126"/>
      <c r="B231" s="1054"/>
      <c r="C231" s="1461"/>
      <c r="D231" s="1264"/>
      <c r="E231" s="1717" t="s">
        <v>849</v>
      </c>
      <c r="F231" s="1717"/>
      <c r="G231" s="1717"/>
      <c r="H231" s="1476" t="s">
        <v>830</v>
      </c>
      <c r="I231" s="1476" t="s">
        <v>595</v>
      </c>
      <c r="J231" s="1477">
        <v>1</v>
      </c>
      <c r="K231" s="1478">
        <v>1</v>
      </c>
      <c r="L231" s="1486">
        <v>1</v>
      </c>
      <c r="M231" s="1038" t="s">
        <v>1032</v>
      </c>
      <c r="N231" s="75"/>
    </row>
    <row r="232" spans="1:14" s="33" customFormat="1" ht="30" customHeight="1">
      <c r="A232" s="126"/>
      <c r="B232" s="1054"/>
      <c r="C232" s="1461"/>
      <c r="D232" s="1469"/>
      <c r="E232" s="1718"/>
      <c r="F232" s="1718"/>
      <c r="G232" s="1718"/>
      <c r="H232" s="1473"/>
      <c r="I232" s="1473"/>
      <c r="J232" s="1475"/>
      <c r="K232" s="1471"/>
      <c r="L232" s="1488"/>
      <c r="M232" s="1042" t="s">
        <v>850</v>
      </c>
      <c r="N232" s="75"/>
    </row>
    <row r="233" spans="1:14" s="33" customFormat="1" ht="30" customHeight="1">
      <c r="A233" s="126"/>
      <c r="B233" s="1054"/>
      <c r="C233" s="1461"/>
      <c r="D233" s="1264"/>
      <c r="E233" s="1717" t="s">
        <v>856</v>
      </c>
      <c r="F233" s="1717"/>
      <c r="G233" s="1717"/>
      <c r="H233" s="1476" t="s">
        <v>830</v>
      </c>
      <c r="I233" s="1476" t="s">
        <v>595</v>
      </c>
      <c r="J233" s="1477">
        <v>1</v>
      </c>
      <c r="K233" s="1478">
        <v>1</v>
      </c>
      <c r="L233" s="1486">
        <v>1</v>
      </c>
      <c r="M233" s="1038" t="s">
        <v>1033</v>
      </c>
      <c r="N233" s="75"/>
    </row>
    <row r="234" spans="1:14" s="33" customFormat="1" ht="30" customHeight="1">
      <c r="A234" s="126"/>
      <c r="B234" s="1054"/>
      <c r="C234" s="1461"/>
      <c r="D234" s="1469"/>
      <c r="E234" s="1718"/>
      <c r="F234" s="1718"/>
      <c r="G234" s="1718"/>
      <c r="H234" s="1473"/>
      <c r="I234" s="1473"/>
      <c r="J234" s="1475"/>
      <c r="K234" s="1471"/>
      <c r="L234" s="1488"/>
      <c r="M234" s="1042" t="s">
        <v>857</v>
      </c>
      <c r="N234" s="75"/>
    </row>
    <row r="235" spans="1:14" s="33" customFormat="1" ht="30" customHeight="1">
      <c r="A235" s="126"/>
      <c r="B235" s="1054"/>
      <c r="C235" s="1461"/>
      <c r="D235" s="1264"/>
      <c r="E235" s="1717" t="s">
        <v>861</v>
      </c>
      <c r="F235" s="1717"/>
      <c r="G235" s="1717"/>
      <c r="H235" s="1476" t="s">
        <v>860</v>
      </c>
      <c r="I235" s="1476" t="s">
        <v>595</v>
      </c>
      <c r="J235" s="1477">
        <v>1</v>
      </c>
      <c r="K235" s="1478">
        <v>1</v>
      </c>
      <c r="L235" s="1486">
        <v>1</v>
      </c>
      <c r="M235" s="1038" t="s">
        <v>1034</v>
      </c>
      <c r="N235" s="75"/>
    </row>
    <row r="236" spans="1:14" s="33" customFormat="1" ht="30" customHeight="1">
      <c r="A236" s="126"/>
      <c r="B236" s="1054"/>
      <c r="C236" s="1461"/>
      <c r="D236" s="1469"/>
      <c r="E236" s="1718"/>
      <c r="F236" s="1718"/>
      <c r="G236" s="1718"/>
      <c r="H236" s="1473"/>
      <c r="I236" s="1473"/>
      <c r="J236" s="1475"/>
      <c r="K236" s="1471"/>
      <c r="L236" s="1488"/>
      <c r="M236" s="1042" t="s">
        <v>862</v>
      </c>
      <c r="N236" s="75"/>
    </row>
    <row r="237" spans="1:14" s="33" customFormat="1" ht="30" customHeight="1">
      <c r="A237" s="126"/>
      <c r="B237" s="1055"/>
      <c r="C237" s="1033"/>
      <c r="D237" s="1346"/>
      <c r="E237" s="1812" t="s">
        <v>868</v>
      </c>
      <c r="F237" s="1717"/>
      <c r="G237" s="1813"/>
      <c r="H237" s="1476" t="s">
        <v>869</v>
      </c>
      <c r="I237" s="1476" t="s">
        <v>595</v>
      </c>
      <c r="J237" s="1477">
        <v>1</v>
      </c>
      <c r="K237" s="1478">
        <v>1</v>
      </c>
      <c r="L237" s="1486">
        <v>1</v>
      </c>
      <c r="M237" s="1038" t="s">
        <v>1035</v>
      </c>
      <c r="N237" s="75"/>
    </row>
    <row r="238" spans="1:14" s="33" customFormat="1" ht="30" customHeight="1">
      <c r="A238" s="126"/>
      <c r="B238" s="1055"/>
      <c r="C238" s="1033"/>
      <c r="D238" s="1343"/>
      <c r="E238" s="1814"/>
      <c r="F238" s="1718"/>
      <c r="G238" s="1815"/>
      <c r="H238" s="1473"/>
      <c r="I238" s="1473"/>
      <c r="J238" s="1475"/>
      <c r="K238" s="1471"/>
      <c r="L238" s="1488"/>
      <c r="M238" s="1042" t="s">
        <v>870</v>
      </c>
      <c r="N238" s="75"/>
    </row>
    <row r="239" spans="1:14" s="33" customFormat="1" ht="30" customHeight="1">
      <c r="A239" s="126"/>
      <c r="B239" s="1054"/>
      <c r="C239" s="1460">
        <v>3</v>
      </c>
      <c r="D239" s="1731" t="s">
        <v>788</v>
      </c>
      <c r="E239" s="1732"/>
      <c r="F239" s="1732"/>
      <c r="G239" s="1733"/>
      <c r="H239" s="1067"/>
      <c r="I239" s="1058"/>
      <c r="J239" s="1321"/>
      <c r="K239" s="929"/>
      <c r="L239" s="1489"/>
      <c r="M239" s="1232"/>
      <c r="N239" s="75"/>
    </row>
    <row r="240" spans="1:14" s="33" customFormat="1" ht="45" customHeight="1">
      <c r="A240" s="126"/>
      <c r="B240" s="1055"/>
      <c r="C240" s="1033"/>
      <c r="D240" s="1344" t="s">
        <v>160</v>
      </c>
      <c r="E240" s="1735" t="s">
        <v>789</v>
      </c>
      <c r="F240" s="1735"/>
      <c r="G240" s="1735"/>
      <c r="H240" s="1177"/>
      <c r="I240" s="1178" t="s">
        <v>596</v>
      </c>
      <c r="J240" s="1179"/>
      <c r="K240" s="1180"/>
      <c r="L240" s="645">
        <f>SUM(L241:L262)</f>
        <v>11</v>
      </c>
      <c r="M240" s="1181"/>
      <c r="N240" s="75"/>
    </row>
    <row r="241" spans="1:14" s="33" customFormat="1" ht="30" customHeight="1">
      <c r="A241" s="126"/>
      <c r="B241" s="1055"/>
      <c r="C241" s="1461"/>
      <c r="D241" s="1264"/>
      <c r="E241" s="1719" t="s">
        <v>796</v>
      </c>
      <c r="F241" s="1719"/>
      <c r="G241" s="1720"/>
      <c r="H241" s="1108" t="s">
        <v>790</v>
      </c>
      <c r="I241" s="1021" t="s">
        <v>595</v>
      </c>
      <c r="J241" s="1022">
        <v>1</v>
      </c>
      <c r="K241" s="1023">
        <v>1</v>
      </c>
      <c r="L241" s="1022">
        <f>J241*K241</f>
        <v>1</v>
      </c>
      <c r="M241" s="1063" t="s">
        <v>1036</v>
      </c>
      <c r="N241" s="75"/>
    </row>
    <row r="242" spans="1:14" s="33" customFormat="1" ht="30" customHeight="1">
      <c r="A242" s="126"/>
      <c r="B242" s="1055"/>
      <c r="C242" s="1461"/>
      <c r="D242" s="1308"/>
      <c r="E242" s="1721"/>
      <c r="F242" s="1721"/>
      <c r="G242" s="1722"/>
      <c r="H242" s="1067"/>
      <c r="I242" s="1058"/>
      <c r="J242" s="1321"/>
      <c r="K242" s="929"/>
      <c r="L242" s="1321"/>
      <c r="M242" s="1183" t="s">
        <v>791</v>
      </c>
      <c r="N242" s="75"/>
    </row>
    <row r="243" spans="1:14" s="33" customFormat="1" ht="30" customHeight="1">
      <c r="A243" s="126"/>
      <c r="B243" s="1054"/>
      <c r="C243" s="1461"/>
      <c r="D243" s="1308"/>
      <c r="E243" s="1719" t="s">
        <v>733</v>
      </c>
      <c r="F243" s="1719"/>
      <c r="G243" s="1720"/>
      <c r="H243" s="1108" t="s">
        <v>797</v>
      </c>
      <c r="I243" s="1021" t="s">
        <v>595</v>
      </c>
      <c r="J243" s="1022">
        <v>1</v>
      </c>
      <c r="K243" s="1023">
        <v>1</v>
      </c>
      <c r="L243" s="1022">
        <f>J243*K243</f>
        <v>1</v>
      </c>
      <c r="M243" s="1063" t="s">
        <v>1037</v>
      </c>
      <c r="N243" s="75"/>
    </row>
    <row r="244" spans="1:14" s="33" customFormat="1" ht="30" customHeight="1">
      <c r="A244" s="126"/>
      <c r="B244" s="1054"/>
      <c r="C244" s="1461"/>
      <c r="D244" s="1308"/>
      <c r="E244" s="1721"/>
      <c r="F244" s="1721"/>
      <c r="G244" s="1722"/>
      <c r="H244" s="1067"/>
      <c r="I244" s="1058"/>
      <c r="J244" s="1321"/>
      <c r="K244" s="929"/>
      <c r="L244" s="1321"/>
      <c r="M244" s="1232" t="s">
        <v>798</v>
      </c>
      <c r="N244" s="75"/>
    </row>
    <row r="245" spans="1:14" s="33" customFormat="1" ht="30" customHeight="1">
      <c r="A245" s="126"/>
      <c r="B245" s="1054"/>
      <c r="C245" s="1461"/>
      <c r="D245" s="1308"/>
      <c r="E245" s="1719" t="s">
        <v>800</v>
      </c>
      <c r="F245" s="1719"/>
      <c r="G245" s="1720"/>
      <c r="H245" s="1108" t="s">
        <v>802</v>
      </c>
      <c r="I245" s="1139" t="s">
        <v>595</v>
      </c>
      <c r="J245" s="1158">
        <v>1</v>
      </c>
      <c r="K245" s="1037">
        <v>1</v>
      </c>
      <c r="L245" s="1158">
        <f>J245*K245</f>
        <v>1</v>
      </c>
      <c r="M245" s="1063" t="s">
        <v>803</v>
      </c>
      <c r="N245" s="75"/>
    </row>
    <row r="246" spans="1:14" s="33" customFormat="1" ht="30" customHeight="1">
      <c r="A246" s="126"/>
      <c r="B246" s="1054"/>
      <c r="C246" s="1461"/>
      <c r="D246" s="1308"/>
      <c r="E246" s="1721"/>
      <c r="F246" s="1721"/>
      <c r="G246" s="1722"/>
      <c r="H246" s="1067"/>
      <c r="I246" s="1058"/>
      <c r="J246" s="1321"/>
      <c r="K246" s="929"/>
      <c r="L246" s="1321"/>
      <c r="M246" s="1232" t="s">
        <v>804</v>
      </c>
      <c r="N246" s="75"/>
    </row>
    <row r="247" spans="1:14" s="33" customFormat="1" ht="30" customHeight="1">
      <c r="A247" s="126"/>
      <c r="B247" s="1054"/>
      <c r="C247" s="1461"/>
      <c r="D247" s="1308"/>
      <c r="E247" s="1719" t="s">
        <v>808</v>
      </c>
      <c r="F247" s="1719"/>
      <c r="G247" s="1720"/>
      <c r="H247" s="1108" t="s">
        <v>809</v>
      </c>
      <c r="I247" s="1139" t="s">
        <v>595</v>
      </c>
      <c r="J247" s="1158">
        <v>1</v>
      </c>
      <c r="K247" s="1037">
        <v>1</v>
      </c>
      <c r="L247" s="1158">
        <f>J247*K247</f>
        <v>1</v>
      </c>
      <c r="M247" s="1063" t="s">
        <v>1038</v>
      </c>
      <c r="N247" s="75"/>
    </row>
    <row r="248" spans="1:14" s="33" customFormat="1" ht="30" customHeight="1">
      <c r="A248" s="126"/>
      <c r="B248" s="1054"/>
      <c r="C248" s="1461"/>
      <c r="D248" s="1308"/>
      <c r="E248" s="1721"/>
      <c r="F248" s="1721"/>
      <c r="G248" s="1722"/>
      <c r="H248" s="1067"/>
      <c r="I248" s="1058"/>
      <c r="J248" s="1321"/>
      <c r="K248" s="929"/>
      <c r="L248" s="1321"/>
      <c r="M248" s="1232" t="s">
        <v>810</v>
      </c>
      <c r="N248" s="75"/>
    </row>
    <row r="249" spans="1:14" s="33" customFormat="1" ht="30" customHeight="1">
      <c r="A249" s="126"/>
      <c r="B249" s="1054"/>
      <c r="C249" s="1461"/>
      <c r="D249" s="1308"/>
      <c r="E249" s="1719" t="s">
        <v>815</v>
      </c>
      <c r="F249" s="1719"/>
      <c r="G249" s="1720"/>
      <c r="H249" s="1108" t="s">
        <v>816</v>
      </c>
      <c r="I249" s="1139" t="s">
        <v>595</v>
      </c>
      <c r="J249" s="1158">
        <v>1</v>
      </c>
      <c r="K249" s="1037">
        <v>1</v>
      </c>
      <c r="L249" s="1158">
        <f>J249*K249</f>
        <v>1</v>
      </c>
      <c r="M249" s="1063" t="s">
        <v>817</v>
      </c>
      <c r="N249" s="75"/>
    </row>
    <row r="250" spans="1:14" s="33" customFormat="1" ht="30" customHeight="1">
      <c r="A250" s="126"/>
      <c r="B250" s="1054"/>
      <c r="C250" s="1461"/>
      <c r="D250" s="1308"/>
      <c r="E250" s="1721"/>
      <c r="F250" s="1721"/>
      <c r="G250" s="1722"/>
      <c r="H250" s="1067"/>
      <c r="I250" s="1058"/>
      <c r="J250" s="1321"/>
      <c r="K250" s="929"/>
      <c r="L250" s="1321"/>
      <c r="M250" s="1232" t="s">
        <v>818</v>
      </c>
      <c r="N250" s="75"/>
    </row>
    <row r="251" spans="1:14" s="33" customFormat="1" ht="30" customHeight="1">
      <c r="A251" s="126"/>
      <c r="B251" s="1054"/>
      <c r="C251" s="1461"/>
      <c r="D251" s="1308"/>
      <c r="E251" s="1719" t="s">
        <v>822</v>
      </c>
      <c r="F251" s="1719"/>
      <c r="G251" s="1720"/>
      <c r="H251" s="1108" t="s">
        <v>834</v>
      </c>
      <c r="I251" s="1139" t="s">
        <v>595</v>
      </c>
      <c r="J251" s="1158">
        <v>1</v>
      </c>
      <c r="K251" s="1037">
        <v>1</v>
      </c>
      <c r="L251" s="1158">
        <f>J251*K251</f>
        <v>1</v>
      </c>
      <c r="M251" s="1063" t="s">
        <v>1039</v>
      </c>
      <c r="N251" s="75"/>
    </row>
    <row r="252" spans="1:14" s="33" customFormat="1" ht="30" customHeight="1">
      <c r="A252" s="126"/>
      <c r="B252" s="1054"/>
      <c r="C252" s="1461"/>
      <c r="D252" s="1308"/>
      <c r="E252" s="1721"/>
      <c r="F252" s="1721"/>
      <c r="G252" s="1722"/>
      <c r="H252" s="1067"/>
      <c r="I252" s="1058"/>
      <c r="J252" s="1321"/>
      <c r="K252" s="929"/>
      <c r="L252" s="1321"/>
      <c r="M252" s="1232" t="s">
        <v>824</v>
      </c>
      <c r="N252" s="75"/>
    </row>
    <row r="253" spans="1:14" s="33" customFormat="1" ht="30" customHeight="1">
      <c r="A253" s="126"/>
      <c r="B253" s="1054"/>
      <c r="C253" s="1461"/>
      <c r="D253" s="1308"/>
      <c r="E253" s="1719" t="s">
        <v>828</v>
      </c>
      <c r="F253" s="1719"/>
      <c r="G253" s="1720"/>
      <c r="H253" s="1108" t="s">
        <v>832</v>
      </c>
      <c r="I253" s="1139" t="s">
        <v>595</v>
      </c>
      <c r="J253" s="1158">
        <v>1</v>
      </c>
      <c r="K253" s="1037">
        <v>1</v>
      </c>
      <c r="L253" s="1158">
        <f>J253*K253</f>
        <v>1</v>
      </c>
      <c r="M253" s="1063" t="s">
        <v>1040</v>
      </c>
      <c r="N253" s="75"/>
    </row>
    <row r="254" spans="1:14" s="33" customFormat="1" ht="30" customHeight="1">
      <c r="A254" s="126"/>
      <c r="B254" s="1054"/>
      <c r="C254" s="1461"/>
      <c r="D254" s="1308"/>
      <c r="E254" s="1727"/>
      <c r="F254" s="1727"/>
      <c r="G254" s="1728"/>
      <c r="H254" s="1066"/>
      <c r="I254" s="632"/>
      <c r="J254" s="1159"/>
      <c r="K254" s="633"/>
      <c r="L254" s="1159"/>
      <c r="M254" s="1233" t="s">
        <v>833</v>
      </c>
      <c r="N254" s="75"/>
    </row>
    <row r="255" spans="1:14" s="33" customFormat="1" ht="30" customHeight="1">
      <c r="A255" s="126"/>
      <c r="B255" s="1054"/>
      <c r="C255" s="1461"/>
      <c r="D255" s="1308"/>
      <c r="E255" s="1717" t="s">
        <v>841</v>
      </c>
      <c r="F255" s="1717"/>
      <c r="G255" s="1717"/>
      <c r="H255" s="1476" t="s">
        <v>844</v>
      </c>
      <c r="I255" s="1476" t="s">
        <v>595</v>
      </c>
      <c r="J255" s="1477">
        <v>1</v>
      </c>
      <c r="K255" s="1478">
        <v>1</v>
      </c>
      <c r="L255" s="1486">
        <v>1</v>
      </c>
      <c r="M255" s="1038" t="s">
        <v>1041</v>
      </c>
      <c r="N255" s="75"/>
    </row>
    <row r="256" spans="1:14" s="33" customFormat="1" ht="30" customHeight="1">
      <c r="A256" s="126"/>
      <c r="B256" s="1054"/>
      <c r="C256" s="1461"/>
      <c r="D256" s="1308"/>
      <c r="E256" s="1718"/>
      <c r="F256" s="1718"/>
      <c r="G256" s="1718"/>
      <c r="H256" s="1473"/>
      <c r="I256" s="1473"/>
      <c r="J256" s="1475"/>
      <c r="K256" s="1471"/>
      <c r="L256" s="1488"/>
      <c r="M256" s="1042" t="s">
        <v>845</v>
      </c>
      <c r="N256" s="75"/>
    </row>
    <row r="257" spans="1:14" s="33" customFormat="1" ht="30" customHeight="1">
      <c r="A257" s="126"/>
      <c r="B257" s="1054"/>
      <c r="C257" s="1461"/>
      <c r="D257" s="1308"/>
      <c r="E257" s="1717" t="s">
        <v>849</v>
      </c>
      <c r="F257" s="1717"/>
      <c r="G257" s="1717"/>
      <c r="H257" s="1476" t="s">
        <v>851</v>
      </c>
      <c r="I257" s="1476" t="s">
        <v>595</v>
      </c>
      <c r="J257" s="1477">
        <v>1</v>
      </c>
      <c r="K257" s="1478">
        <v>1</v>
      </c>
      <c r="L257" s="1486">
        <v>1</v>
      </c>
      <c r="M257" s="1038" t="s">
        <v>1042</v>
      </c>
      <c r="N257" s="75"/>
    </row>
    <row r="258" spans="1:14" s="33" customFormat="1" ht="30" customHeight="1">
      <c r="A258" s="126"/>
      <c r="B258" s="1054"/>
      <c r="C258" s="1461"/>
      <c r="D258" s="1308"/>
      <c r="E258" s="1718"/>
      <c r="F258" s="1718"/>
      <c r="G258" s="1718"/>
      <c r="H258" s="1473"/>
      <c r="I258" s="1473"/>
      <c r="J258" s="1475"/>
      <c r="K258" s="1471"/>
      <c r="L258" s="1488"/>
      <c r="M258" s="1042" t="s">
        <v>850</v>
      </c>
      <c r="N258" s="75"/>
    </row>
    <row r="259" spans="1:14" s="33" customFormat="1" ht="30" customHeight="1">
      <c r="A259" s="126"/>
      <c r="B259" s="1054"/>
      <c r="C259" s="1461"/>
      <c r="D259" s="1308"/>
      <c r="E259" s="1717" t="s">
        <v>856</v>
      </c>
      <c r="F259" s="1717"/>
      <c r="G259" s="1717"/>
      <c r="H259" s="1476" t="s">
        <v>851</v>
      </c>
      <c r="I259" s="1476" t="s">
        <v>595</v>
      </c>
      <c r="J259" s="1477">
        <v>1</v>
      </c>
      <c r="K259" s="1478">
        <v>1</v>
      </c>
      <c r="L259" s="1486">
        <v>1</v>
      </c>
      <c r="M259" s="1038" t="s">
        <v>1043</v>
      </c>
      <c r="N259" s="75"/>
    </row>
    <row r="260" spans="1:14" s="33" customFormat="1" ht="30" customHeight="1">
      <c r="A260" s="126"/>
      <c r="B260" s="1054"/>
      <c r="C260" s="1461"/>
      <c r="D260" s="1308"/>
      <c r="E260" s="1718"/>
      <c r="F260" s="1718"/>
      <c r="G260" s="1718"/>
      <c r="H260" s="1473"/>
      <c r="I260" s="1473"/>
      <c r="J260" s="1475"/>
      <c r="K260" s="1471"/>
      <c r="L260" s="1488"/>
      <c r="M260" s="1042" t="s">
        <v>858</v>
      </c>
      <c r="N260" s="75"/>
    </row>
    <row r="261" spans="1:14" s="33" customFormat="1" ht="30" customHeight="1">
      <c r="A261" s="126"/>
      <c r="B261" s="1054"/>
      <c r="C261" s="1461"/>
      <c r="D261" s="1308"/>
      <c r="E261" s="1717" t="s">
        <v>861</v>
      </c>
      <c r="F261" s="1717"/>
      <c r="G261" s="1717"/>
      <c r="H261" s="1476" t="s">
        <v>802</v>
      </c>
      <c r="I261" s="1476" t="s">
        <v>595</v>
      </c>
      <c r="J261" s="1477">
        <v>1</v>
      </c>
      <c r="K261" s="1478">
        <v>1</v>
      </c>
      <c r="L261" s="1486">
        <v>1</v>
      </c>
      <c r="M261" s="1038" t="s">
        <v>1044</v>
      </c>
      <c r="N261" s="75"/>
    </row>
    <row r="262" spans="1:14" s="33" customFormat="1" ht="30" customHeight="1">
      <c r="A262" s="126"/>
      <c r="B262" s="1054"/>
      <c r="C262" s="1461"/>
      <c r="D262" s="1308"/>
      <c r="E262" s="1718"/>
      <c r="F262" s="1718"/>
      <c r="G262" s="1718"/>
      <c r="H262" s="1473"/>
      <c r="I262" s="1473"/>
      <c r="J262" s="1475"/>
      <c r="K262" s="1471"/>
      <c r="L262" s="1245"/>
      <c r="M262" s="1042" t="s">
        <v>863</v>
      </c>
      <c r="N262" s="75"/>
    </row>
    <row r="263" spans="1:14" s="33" customFormat="1" ht="30" customHeight="1">
      <c r="A263" s="126"/>
      <c r="B263" s="1054"/>
      <c r="C263" s="1465">
        <v>4</v>
      </c>
      <c r="D263" s="1809" t="s">
        <v>792</v>
      </c>
      <c r="E263" s="1732"/>
      <c r="F263" s="1732"/>
      <c r="G263" s="1733"/>
      <c r="H263" s="1177"/>
      <c r="I263" s="1178"/>
      <c r="J263" s="1179"/>
      <c r="K263" s="1180"/>
      <c r="L263" s="1179"/>
      <c r="M263" s="1464"/>
      <c r="N263" s="75"/>
    </row>
    <row r="264" spans="1:14" s="33" customFormat="1" ht="45" customHeight="1">
      <c r="A264" s="126"/>
      <c r="B264" s="1054"/>
      <c r="C264" s="1466"/>
      <c r="D264" s="1344" t="s">
        <v>160</v>
      </c>
      <c r="E264" s="1735" t="s">
        <v>793</v>
      </c>
      <c r="F264" s="1735"/>
      <c r="G264" s="1735"/>
      <c r="H264" s="1177"/>
      <c r="I264" s="1178" t="s">
        <v>596</v>
      </c>
      <c r="J264" s="1179"/>
      <c r="K264" s="1180"/>
      <c r="L264" s="645">
        <f>SUM(L265:L286)</f>
        <v>11</v>
      </c>
      <c r="M264" s="1464"/>
      <c r="N264" s="75"/>
    </row>
    <row r="265" spans="1:14" s="33" customFormat="1" ht="30" customHeight="1">
      <c r="A265" s="126"/>
      <c r="B265" s="1054"/>
      <c r="C265" s="1466"/>
      <c r="D265" s="1467"/>
      <c r="E265" s="1719" t="s">
        <v>796</v>
      </c>
      <c r="F265" s="1719"/>
      <c r="G265" s="1720"/>
      <c r="H265" s="1108" t="s">
        <v>794</v>
      </c>
      <c r="I265" s="1139" t="s">
        <v>595</v>
      </c>
      <c r="J265" s="1158">
        <v>1</v>
      </c>
      <c r="K265" s="1037">
        <v>1</v>
      </c>
      <c r="L265" s="1158">
        <f>J265*K265</f>
        <v>1</v>
      </c>
      <c r="M265" s="1063" t="s">
        <v>1045</v>
      </c>
      <c r="N265" s="75"/>
    </row>
    <row r="266" spans="1:14" s="33" customFormat="1" ht="30" customHeight="1">
      <c r="A266" s="126"/>
      <c r="B266" s="1054"/>
      <c r="C266" s="1466"/>
      <c r="D266" s="1468"/>
      <c r="E266" s="1721"/>
      <c r="F266" s="1721"/>
      <c r="G266" s="1722"/>
      <c r="H266" s="1067"/>
      <c r="I266" s="1058"/>
      <c r="J266" s="1321"/>
      <c r="K266" s="929"/>
      <c r="L266" s="1321"/>
      <c r="M266" s="1183" t="s">
        <v>795</v>
      </c>
      <c r="N266" s="75"/>
    </row>
    <row r="267" spans="1:14" s="33" customFormat="1" ht="45" customHeight="1">
      <c r="A267" s="126"/>
      <c r="B267" s="1054"/>
      <c r="C267" s="1466"/>
      <c r="D267" s="1467"/>
      <c r="E267" s="1719" t="s">
        <v>733</v>
      </c>
      <c r="F267" s="1719"/>
      <c r="G267" s="1720"/>
      <c r="H267" s="1108" t="s">
        <v>794</v>
      </c>
      <c r="I267" s="1139" t="s">
        <v>595</v>
      </c>
      <c r="J267" s="1158">
        <v>1</v>
      </c>
      <c r="K267" s="1037">
        <v>1</v>
      </c>
      <c r="L267" s="1158">
        <f>J267*K267</f>
        <v>1</v>
      </c>
      <c r="M267" s="1063" t="s">
        <v>1046</v>
      </c>
      <c r="N267" s="75"/>
    </row>
    <row r="268" spans="1:14" s="33" customFormat="1" ht="45" customHeight="1">
      <c r="A268" s="126"/>
      <c r="B268" s="1054"/>
      <c r="C268" s="1466"/>
      <c r="D268" s="1468"/>
      <c r="E268" s="1721"/>
      <c r="F268" s="1721"/>
      <c r="G268" s="1722"/>
      <c r="H268" s="1067"/>
      <c r="I268" s="1058"/>
      <c r="J268" s="1321"/>
      <c r="K268" s="929"/>
      <c r="L268" s="1321"/>
      <c r="M268" s="1232" t="s">
        <v>799</v>
      </c>
      <c r="N268" s="75"/>
    </row>
    <row r="269" spans="1:14" s="33" customFormat="1" ht="35" customHeight="1">
      <c r="A269" s="126"/>
      <c r="B269" s="1054"/>
      <c r="C269" s="1466"/>
      <c r="D269" s="1467"/>
      <c r="E269" s="1719" t="s">
        <v>800</v>
      </c>
      <c r="F269" s="1719"/>
      <c r="G269" s="1720"/>
      <c r="H269" s="1108" t="s">
        <v>805</v>
      </c>
      <c r="I269" s="1139" t="s">
        <v>595</v>
      </c>
      <c r="J269" s="1158">
        <v>1</v>
      </c>
      <c r="K269" s="1037">
        <v>1</v>
      </c>
      <c r="L269" s="1158">
        <f>J269*K269</f>
        <v>1</v>
      </c>
      <c r="M269" s="1063" t="s">
        <v>1047</v>
      </c>
      <c r="N269" s="75"/>
    </row>
    <row r="270" spans="1:14" s="33" customFormat="1" ht="35" customHeight="1">
      <c r="A270" s="126"/>
      <c r="B270" s="1054"/>
      <c r="C270" s="1466"/>
      <c r="D270" s="1468"/>
      <c r="E270" s="1721"/>
      <c r="F270" s="1721"/>
      <c r="G270" s="1722"/>
      <c r="H270" s="1067"/>
      <c r="I270" s="1058"/>
      <c r="J270" s="1321"/>
      <c r="K270" s="929"/>
      <c r="L270" s="1321"/>
      <c r="M270" s="1232" t="s">
        <v>806</v>
      </c>
      <c r="N270" s="75"/>
    </row>
    <row r="271" spans="1:14" s="33" customFormat="1" ht="45" customHeight="1">
      <c r="A271" s="126"/>
      <c r="B271" s="1054"/>
      <c r="C271" s="1466"/>
      <c r="D271" s="1467"/>
      <c r="E271" s="1719" t="s">
        <v>808</v>
      </c>
      <c r="F271" s="1719"/>
      <c r="G271" s="1720"/>
      <c r="H271" s="1108" t="s">
        <v>794</v>
      </c>
      <c r="I271" s="1139" t="s">
        <v>595</v>
      </c>
      <c r="J271" s="1158">
        <v>1</v>
      </c>
      <c r="K271" s="1037">
        <v>1</v>
      </c>
      <c r="L271" s="1158">
        <f>J271*K271</f>
        <v>1</v>
      </c>
      <c r="M271" s="1063" t="s">
        <v>1048</v>
      </c>
      <c r="N271" s="75"/>
    </row>
    <row r="272" spans="1:14" s="33" customFormat="1" ht="35" customHeight="1">
      <c r="A272" s="126"/>
      <c r="B272" s="1054"/>
      <c r="C272" s="1466"/>
      <c r="D272" s="1468"/>
      <c r="E272" s="1721"/>
      <c r="F272" s="1721"/>
      <c r="G272" s="1722"/>
      <c r="H272" s="1067"/>
      <c r="I272" s="1058"/>
      <c r="J272" s="1321"/>
      <c r="K272" s="929"/>
      <c r="L272" s="1321"/>
      <c r="M272" s="1232" t="s">
        <v>811</v>
      </c>
      <c r="N272" s="75"/>
    </row>
    <row r="273" spans="1:14" s="33" customFormat="1" ht="45" customHeight="1">
      <c r="A273" s="126"/>
      <c r="B273" s="1054"/>
      <c r="C273" s="1466"/>
      <c r="D273" s="1467"/>
      <c r="E273" s="1719" t="s">
        <v>815</v>
      </c>
      <c r="F273" s="1719"/>
      <c r="G273" s="1720"/>
      <c r="H273" s="1108" t="s">
        <v>794</v>
      </c>
      <c r="I273" s="1139" t="s">
        <v>595</v>
      </c>
      <c r="J273" s="1158">
        <v>1</v>
      </c>
      <c r="K273" s="1037">
        <v>1</v>
      </c>
      <c r="L273" s="1158">
        <f>J273*K273</f>
        <v>1</v>
      </c>
      <c r="M273" s="1063" t="s">
        <v>1049</v>
      </c>
      <c r="N273" s="75"/>
    </row>
    <row r="274" spans="1:14" s="33" customFormat="1" ht="35" customHeight="1">
      <c r="A274" s="126"/>
      <c r="B274" s="1054"/>
      <c r="C274" s="1466"/>
      <c r="D274" s="1468"/>
      <c r="E274" s="1721"/>
      <c r="F274" s="1721"/>
      <c r="G274" s="1722"/>
      <c r="H274" s="1067"/>
      <c r="I274" s="1058"/>
      <c r="J274" s="1321"/>
      <c r="K274" s="929"/>
      <c r="L274" s="1321"/>
      <c r="M274" s="1232" t="s">
        <v>819</v>
      </c>
      <c r="N274" s="75"/>
    </row>
    <row r="275" spans="1:14" s="33" customFormat="1" ht="35" customHeight="1">
      <c r="A275" s="126"/>
      <c r="B275" s="1054"/>
      <c r="C275" s="1466"/>
      <c r="D275" s="1467"/>
      <c r="E275" s="1719" t="s">
        <v>822</v>
      </c>
      <c r="F275" s="1719"/>
      <c r="G275" s="1720"/>
      <c r="H275" s="1108" t="s">
        <v>794</v>
      </c>
      <c r="I275" s="1139" t="s">
        <v>595</v>
      </c>
      <c r="J275" s="1158">
        <v>1</v>
      </c>
      <c r="K275" s="1037">
        <v>1</v>
      </c>
      <c r="L275" s="1158">
        <f>J275*K275</f>
        <v>1</v>
      </c>
      <c r="M275" s="1063" t="s">
        <v>1050</v>
      </c>
      <c r="N275" s="75"/>
    </row>
    <row r="276" spans="1:14" s="33" customFormat="1" ht="45" customHeight="1">
      <c r="A276" s="126"/>
      <c r="B276" s="1054"/>
      <c r="C276" s="1466"/>
      <c r="D276" s="1468"/>
      <c r="E276" s="1721"/>
      <c r="F276" s="1721"/>
      <c r="G276" s="1722"/>
      <c r="H276" s="1067"/>
      <c r="I276" s="1058"/>
      <c r="J276" s="1321"/>
      <c r="K276" s="929"/>
      <c r="L276" s="1321"/>
      <c r="M276" s="1232" t="s">
        <v>825</v>
      </c>
      <c r="N276" s="75"/>
    </row>
    <row r="277" spans="1:14" s="33" customFormat="1" ht="45" customHeight="1">
      <c r="A277" s="126"/>
      <c r="B277" s="1054"/>
      <c r="C277" s="1466"/>
      <c r="D277" s="1467"/>
      <c r="E277" s="1719" t="s">
        <v>828</v>
      </c>
      <c r="F277" s="1719"/>
      <c r="G277" s="1720"/>
      <c r="H277" s="1108" t="s">
        <v>835</v>
      </c>
      <c r="I277" s="1139" t="s">
        <v>595</v>
      </c>
      <c r="J277" s="1158">
        <v>1</v>
      </c>
      <c r="K277" s="1037">
        <v>1</v>
      </c>
      <c r="L277" s="1158">
        <f>J277*K277</f>
        <v>1</v>
      </c>
      <c r="M277" s="1063" t="s">
        <v>1051</v>
      </c>
      <c r="N277" s="75"/>
    </row>
    <row r="278" spans="1:14" s="33" customFormat="1" ht="45" customHeight="1">
      <c r="A278" s="126"/>
      <c r="B278" s="1054"/>
      <c r="C278" s="1466"/>
      <c r="D278" s="1468"/>
      <c r="E278" s="1721"/>
      <c r="F278" s="1721"/>
      <c r="G278" s="1722"/>
      <c r="H278" s="1067"/>
      <c r="I278" s="1058"/>
      <c r="J278" s="1321"/>
      <c r="K278" s="929"/>
      <c r="L278" s="1321"/>
      <c r="M278" s="1232" t="s">
        <v>836</v>
      </c>
      <c r="N278" s="75"/>
    </row>
    <row r="279" spans="1:14" s="33" customFormat="1" ht="45" customHeight="1">
      <c r="A279" s="126"/>
      <c r="B279" s="1054"/>
      <c r="C279" s="1466"/>
      <c r="D279" s="1467"/>
      <c r="E279" s="1717" t="s">
        <v>841</v>
      </c>
      <c r="F279" s="1717"/>
      <c r="G279" s="1717"/>
      <c r="H279" s="1476" t="s">
        <v>805</v>
      </c>
      <c r="I279" s="1476" t="s">
        <v>595</v>
      </c>
      <c r="J279" s="1477">
        <v>1</v>
      </c>
      <c r="K279" s="1478">
        <v>1</v>
      </c>
      <c r="L279" s="1486">
        <v>1</v>
      </c>
      <c r="M279" s="1038" t="s">
        <v>1052</v>
      </c>
      <c r="N279" s="75"/>
    </row>
    <row r="280" spans="1:14" s="33" customFormat="1" ht="45" customHeight="1">
      <c r="A280" s="126"/>
      <c r="B280" s="1054"/>
      <c r="C280" s="1466"/>
      <c r="D280" s="1468"/>
      <c r="E280" s="1718"/>
      <c r="F280" s="1718"/>
      <c r="G280" s="1718"/>
      <c r="H280" s="1473"/>
      <c r="I280" s="1473"/>
      <c r="J280" s="1475"/>
      <c r="K280" s="1471"/>
      <c r="L280" s="1488"/>
      <c r="M280" s="1042" t="s">
        <v>846</v>
      </c>
      <c r="N280" s="75"/>
    </row>
    <row r="281" spans="1:14" s="33" customFormat="1" ht="45" customHeight="1">
      <c r="A281" s="126"/>
      <c r="B281" s="1054"/>
      <c r="C281" s="1466"/>
      <c r="D281" s="1467"/>
      <c r="E281" s="1717" t="s">
        <v>849</v>
      </c>
      <c r="F281" s="1717"/>
      <c r="G281" s="1717"/>
      <c r="H281" s="1476" t="s">
        <v>805</v>
      </c>
      <c r="I281" s="1476" t="s">
        <v>595</v>
      </c>
      <c r="J281" s="1477">
        <v>1</v>
      </c>
      <c r="K281" s="1478">
        <v>1</v>
      </c>
      <c r="L281" s="1486">
        <v>1</v>
      </c>
      <c r="M281" s="1038" t="s">
        <v>1053</v>
      </c>
      <c r="N281" s="75"/>
    </row>
    <row r="282" spans="1:14" s="33" customFormat="1" ht="30" customHeight="1">
      <c r="A282" s="126"/>
      <c r="B282" s="1054"/>
      <c r="C282" s="1466"/>
      <c r="D282" s="1362"/>
      <c r="E282" s="1718"/>
      <c r="F282" s="1718"/>
      <c r="G282" s="1718"/>
      <c r="H282" s="1473"/>
      <c r="I282" s="1473"/>
      <c r="J282" s="1475"/>
      <c r="K282" s="1471"/>
      <c r="L282" s="1488"/>
      <c r="M282" s="1042" t="s">
        <v>852</v>
      </c>
      <c r="N282" s="75"/>
    </row>
    <row r="283" spans="1:14" s="33" customFormat="1" ht="30" customHeight="1">
      <c r="A283" s="126"/>
      <c r="B283" s="1054"/>
      <c r="C283" s="1466"/>
      <c r="D283" s="1482"/>
      <c r="E283" s="1717" t="s">
        <v>856</v>
      </c>
      <c r="F283" s="1717"/>
      <c r="G283" s="1717"/>
      <c r="H283" s="1476" t="s">
        <v>835</v>
      </c>
      <c r="I283" s="1476" t="s">
        <v>595</v>
      </c>
      <c r="J283" s="1477">
        <v>1</v>
      </c>
      <c r="K283" s="1478">
        <v>1</v>
      </c>
      <c r="L283" s="1486">
        <v>1</v>
      </c>
      <c r="M283" s="1038" t="s">
        <v>1054</v>
      </c>
      <c r="N283" s="75"/>
    </row>
    <row r="284" spans="1:14" s="33" customFormat="1" ht="30" customHeight="1">
      <c r="A284" s="126"/>
      <c r="B284" s="1054"/>
      <c r="C284" s="1466"/>
      <c r="D284" s="1362"/>
      <c r="E284" s="1718"/>
      <c r="F284" s="1718"/>
      <c r="G284" s="1718"/>
      <c r="H284" s="1473"/>
      <c r="I284" s="1473"/>
      <c r="J284" s="1475"/>
      <c r="K284" s="1471"/>
      <c r="L284" s="1488"/>
      <c r="M284" s="1042" t="s">
        <v>859</v>
      </c>
      <c r="N284" s="75"/>
    </row>
    <row r="285" spans="1:14" s="33" customFormat="1" ht="30" customHeight="1">
      <c r="A285" s="126"/>
      <c r="B285" s="1054"/>
      <c r="C285" s="1466"/>
      <c r="D285" s="1362"/>
      <c r="E285" s="1717" t="s">
        <v>861</v>
      </c>
      <c r="F285" s="1717"/>
      <c r="G285" s="1717"/>
      <c r="H285" s="1476" t="s">
        <v>835</v>
      </c>
      <c r="I285" s="1476" t="s">
        <v>595</v>
      </c>
      <c r="J285" s="1477">
        <v>1</v>
      </c>
      <c r="K285" s="1478">
        <v>1</v>
      </c>
      <c r="L285" s="1486">
        <v>1</v>
      </c>
      <c r="M285" s="1038" t="s">
        <v>1055</v>
      </c>
      <c r="N285" s="75"/>
    </row>
    <row r="286" spans="1:14" s="33" customFormat="1" ht="30" customHeight="1">
      <c r="A286" s="126"/>
      <c r="B286" s="1054"/>
      <c r="C286" s="1466"/>
      <c r="D286" s="1286"/>
      <c r="E286" s="1816"/>
      <c r="F286" s="1816"/>
      <c r="G286" s="1816"/>
      <c r="H286" s="1473"/>
      <c r="I286" s="1473"/>
      <c r="J286" s="1475"/>
      <c r="K286" s="1471"/>
      <c r="L286" s="1245"/>
      <c r="M286" s="1042" t="s">
        <v>864</v>
      </c>
      <c r="N286" s="75"/>
    </row>
    <row r="287" spans="1:14" s="33" customFormat="1" ht="30" customHeight="1">
      <c r="A287" s="126"/>
      <c r="B287" s="1054"/>
      <c r="C287" s="1466">
        <v>4</v>
      </c>
      <c r="D287" s="1809" t="s">
        <v>871</v>
      </c>
      <c r="E287" s="1732"/>
      <c r="F287" s="1732"/>
      <c r="G287" s="1733"/>
      <c r="H287" s="1267"/>
      <c r="I287" s="1470"/>
      <c r="J287" s="1475"/>
      <c r="K287" s="1471"/>
      <c r="L287" s="1245"/>
      <c r="M287" s="1042"/>
      <c r="N287" s="75"/>
    </row>
    <row r="288" spans="1:14" s="33" customFormat="1" ht="50" customHeight="1">
      <c r="A288" s="126"/>
      <c r="B288" s="1055"/>
      <c r="C288" s="1461"/>
      <c r="D288" s="1455" t="s">
        <v>160</v>
      </c>
      <c r="E288" s="1810" t="s">
        <v>592</v>
      </c>
      <c r="F288" s="1810"/>
      <c r="G288" s="1810"/>
      <c r="H288" s="1066" t="s">
        <v>594</v>
      </c>
      <c r="I288" s="632" t="s">
        <v>596</v>
      </c>
      <c r="J288" s="1159"/>
      <c r="K288" s="633"/>
      <c r="L288" s="1462">
        <f>L289</f>
        <v>1</v>
      </c>
      <c r="M288" s="1463"/>
      <c r="N288" s="75"/>
    </row>
    <row r="289" spans="1:14" s="33" customFormat="1" ht="30" customHeight="1">
      <c r="A289" s="126"/>
      <c r="B289" s="1055"/>
      <c r="C289" s="1076"/>
      <c r="D289" s="1807"/>
      <c r="E289" s="1138" t="s">
        <v>14</v>
      </c>
      <c r="F289" s="1122" t="s">
        <v>593</v>
      </c>
      <c r="G289" s="1122"/>
      <c r="H289" s="1234"/>
      <c r="I289" s="1036" t="s">
        <v>595</v>
      </c>
      <c r="J289" s="1235">
        <v>1</v>
      </c>
      <c r="K289" s="1237">
        <v>1</v>
      </c>
      <c r="L289" s="1022">
        <f>J289*K289</f>
        <v>1</v>
      </c>
      <c r="M289" s="1238" t="s">
        <v>1056</v>
      </c>
      <c r="N289" s="75"/>
    </row>
    <row r="290" spans="1:14" s="33" customFormat="1" ht="15" customHeight="1">
      <c r="A290" s="126"/>
      <c r="B290" s="1055"/>
      <c r="C290" s="1033"/>
      <c r="D290" s="1808"/>
      <c r="E290" s="954"/>
      <c r="F290" s="1124"/>
      <c r="G290" s="1124"/>
      <c r="H290" s="1282"/>
      <c r="I290" s="1136"/>
      <c r="J290" s="1283"/>
      <c r="K290" s="1127"/>
      <c r="L290" s="1121"/>
      <c r="M290" s="1233" t="s">
        <v>597</v>
      </c>
      <c r="N290" s="75"/>
    </row>
    <row r="291" spans="1:14" s="33" customFormat="1" ht="15" customHeight="1">
      <c r="A291" s="126"/>
      <c r="B291" s="1054"/>
      <c r="C291" s="1466">
        <v>5</v>
      </c>
      <c r="D291" s="1809" t="s">
        <v>872</v>
      </c>
      <c r="E291" s="1732"/>
      <c r="F291" s="1732"/>
      <c r="G291" s="1733"/>
      <c r="H291" s="1484"/>
      <c r="I291" s="1178"/>
      <c r="J291" s="1485"/>
      <c r="K291" s="1180"/>
      <c r="L291" s="1179"/>
      <c r="M291" s="1285"/>
      <c r="N291" s="75"/>
    </row>
    <row r="292" spans="1:14" s="33" customFormat="1" ht="30" customHeight="1">
      <c r="A292" s="126"/>
      <c r="B292" s="1055"/>
      <c r="C292" s="1076"/>
      <c r="D292" s="1340" t="s">
        <v>160</v>
      </c>
      <c r="E292" s="1747" t="s">
        <v>633</v>
      </c>
      <c r="F292" s="1754"/>
      <c r="G292" s="1754"/>
      <c r="H292" s="1075" t="s">
        <v>594</v>
      </c>
      <c r="I292" s="1139" t="s">
        <v>596</v>
      </c>
      <c r="J292" s="1120"/>
      <c r="K292" s="1037"/>
      <c r="L292" s="1017">
        <f>L293</f>
        <v>1</v>
      </c>
      <c r="M292" s="1285"/>
      <c r="N292" s="75"/>
    </row>
    <row r="293" spans="1:14" s="33" customFormat="1" ht="30" customHeight="1">
      <c r="A293" s="126"/>
      <c r="B293" s="1055"/>
      <c r="C293" s="1076"/>
      <c r="D293" s="1287"/>
      <c r="E293" s="1138" t="s">
        <v>14</v>
      </c>
      <c r="F293" s="1122" t="s">
        <v>593</v>
      </c>
      <c r="G293" s="1122"/>
      <c r="H293" s="1234" t="s">
        <v>634</v>
      </c>
      <c r="I293" s="1036" t="s">
        <v>595</v>
      </c>
      <c r="J293" s="1235">
        <v>1</v>
      </c>
      <c r="K293" s="1237">
        <v>1</v>
      </c>
      <c r="L293" s="1022">
        <f>J293*K293</f>
        <v>1</v>
      </c>
      <c r="M293" s="1238" t="s">
        <v>1057</v>
      </c>
      <c r="N293" s="75"/>
    </row>
    <row r="294" spans="1:14" s="33" customFormat="1" ht="30" customHeight="1">
      <c r="A294" s="126"/>
      <c r="B294" s="1055"/>
      <c r="C294" s="1076"/>
      <c r="D294" s="1286"/>
      <c r="E294" s="954"/>
      <c r="F294" s="1124"/>
      <c r="G294" s="1124"/>
      <c r="H294" s="1282"/>
      <c r="I294" s="1136"/>
      <c r="J294" s="1283"/>
      <c r="K294" s="1127"/>
      <c r="L294" s="1121"/>
      <c r="M294" s="1233" t="s">
        <v>635</v>
      </c>
      <c r="N294" s="75"/>
    </row>
    <row r="295" spans="1:14" s="33" customFormat="1" ht="20.149999999999999" customHeight="1">
      <c r="A295" s="126"/>
      <c r="B295" s="1054"/>
      <c r="C295" s="1739" t="s">
        <v>728</v>
      </c>
      <c r="D295" s="1756"/>
      <c r="E295" s="1756"/>
      <c r="F295" s="1756"/>
      <c r="G295" s="1756"/>
      <c r="H295" s="1756"/>
      <c r="I295" s="1757"/>
      <c r="J295" s="1043"/>
      <c r="K295" s="642"/>
      <c r="L295" s="646">
        <f>L292+L288+L264+L240+L214+L208+L201+L194</f>
        <v>44</v>
      </c>
      <c r="M295" s="647"/>
      <c r="N295" s="75"/>
    </row>
    <row r="296" spans="1:14" s="33" customFormat="1" ht="22.5" customHeight="1">
      <c r="A296" s="126"/>
      <c r="B296" s="1054"/>
      <c r="C296" s="1068">
        <v>2</v>
      </c>
      <c r="D296" s="1069" t="s">
        <v>346</v>
      </c>
      <c r="E296" s="449"/>
      <c r="F296" s="449"/>
      <c r="G296" s="130"/>
      <c r="H296" s="1009"/>
      <c r="I296" s="1009"/>
      <c r="J296" s="1009"/>
      <c r="K296" s="1009"/>
      <c r="L296" s="1009"/>
      <c r="M296" s="1011"/>
      <c r="N296" s="75"/>
    </row>
    <row r="297" spans="1:14" s="33" customFormat="1" ht="35.15" customHeight="1">
      <c r="A297" s="126"/>
      <c r="B297" s="1054"/>
      <c r="C297" s="1070"/>
      <c r="D297" s="1735" t="s">
        <v>725</v>
      </c>
      <c r="E297" s="1735"/>
      <c r="F297" s="1735"/>
      <c r="G297" s="1735"/>
      <c r="H297" s="648"/>
      <c r="I297" s="648" t="s">
        <v>304</v>
      </c>
      <c r="J297" s="648"/>
      <c r="K297" s="648"/>
      <c r="L297" s="649">
        <f>L298+L300</f>
        <v>1</v>
      </c>
      <c r="M297" s="1119"/>
      <c r="N297" s="75"/>
    </row>
    <row r="298" spans="1:14" s="33" customFormat="1" ht="35.15" customHeight="1">
      <c r="A298" s="126"/>
      <c r="B298" s="1055"/>
      <c r="C298" s="1070"/>
      <c r="D298" s="632">
        <v>1</v>
      </c>
      <c r="E298" s="1727" t="s">
        <v>622</v>
      </c>
      <c r="F298" s="1727"/>
      <c r="G298" s="1728"/>
      <c r="H298" s="1066" t="s">
        <v>623</v>
      </c>
      <c r="I298" s="1136" t="s">
        <v>302</v>
      </c>
      <c r="J298" s="633">
        <v>1</v>
      </c>
      <c r="K298" s="1121">
        <v>0.5</v>
      </c>
      <c r="L298" s="633">
        <f>J298*K298</f>
        <v>0.5</v>
      </c>
      <c r="M298" s="1061" t="s">
        <v>1058</v>
      </c>
      <c r="N298" s="75"/>
    </row>
    <row r="299" spans="1:14" s="33" customFormat="1" ht="35.15" customHeight="1">
      <c r="A299" s="126"/>
      <c r="B299" s="1055"/>
      <c r="C299" s="1070"/>
      <c r="D299" s="632"/>
      <c r="E299" s="1124"/>
      <c r="F299" s="1124"/>
      <c r="G299" s="1125"/>
      <c r="H299" s="1067"/>
      <c r="I299" s="976"/>
      <c r="J299" s="1186"/>
      <c r="K299" s="932"/>
      <c r="L299" s="1186"/>
      <c r="M299" s="1042" t="s">
        <v>624</v>
      </c>
      <c r="N299" s="75"/>
    </row>
    <row r="300" spans="1:14" s="33" customFormat="1" ht="30" customHeight="1">
      <c r="A300" s="126"/>
      <c r="B300" s="1054"/>
      <c r="C300" s="1033"/>
      <c r="D300" s="632">
        <v>2</v>
      </c>
      <c r="E300" s="1727" t="s">
        <v>621</v>
      </c>
      <c r="F300" s="1727"/>
      <c r="G300" s="1728"/>
      <c r="H300" s="1059" t="s">
        <v>642</v>
      </c>
      <c r="I300" s="1136" t="s">
        <v>302</v>
      </c>
      <c r="J300" s="633">
        <v>1</v>
      </c>
      <c r="K300" s="1121">
        <v>0.5</v>
      </c>
      <c r="L300" s="633">
        <f>J300*K300</f>
        <v>0.5</v>
      </c>
      <c r="M300" s="1061" t="s">
        <v>1059</v>
      </c>
      <c r="N300" s="75"/>
    </row>
    <row r="301" spans="1:14" s="33" customFormat="1" ht="30" customHeight="1">
      <c r="A301" s="126"/>
      <c r="B301" s="1055"/>
      <c r="C301" s="1033"/>
      <c r="D301" s="632"/>
      <c r="E301" s="969"/>
      <c r="F301" s="969"/>
      <c r="G301" s="970"/>
      <c r="H301" s="1059"/>
      <c r="I301" s="976"/>
      <c r="J301" s="1186"/>
      <c r="K301" s="932"/>
      <c r="L301" s="1186"/>
      <c r="M301" s="1042" t="s">
        <v>601</v>
      </c>
      <c r="N301" s="75"/>
    </row>
    <row r="302" spans="1:14" s="33" customFormat="1" ht="35.15" customHeight="1">
      <c r="A302" s="126"/>
      <c r="B302" s="1054"/>
      <c r="C302" s="1070"/>
      <c r="D302" s="1735" t="s">
        <v>726</v>
      </c>
      <c r="E302" s="1735"/>
      <c r="F302" s="1735"/>
      <c r="G302" s="1735"/>
      <c r="H302" s="644"/>
      <c r="I302" s="644" t="s">
        <v>304</v>
      </c>
      <c r="J302" s="644"/>
      <c r="K302" s="648"/>
      <c r="L302" s="649">
        <f>L303+L305</f>
        <v>1</v>
      </c>
      <c r="M302" s="886"/>
      <c r="N302" s="75"/>
    </row>
    <row r="303" spans="1:14" s="33" customFormat="1" ht="35.15" customHeight="1">
      <c r="A303" s="126"/>
      <c r="B303" s="1055"/>
      <c r="C303" s="1243"/>
      <c r="D303" s="1240">
        <v>1</v>
      </c>
      <c r="E303" s="1143"/>
      <c r="F303" s="1143" t="s">
        <v>603</v>
      </c>
      <c r="G303" s="1265"/>
      <c r="H303" s="1060" t="s">
        <v>602</v>
      </c>
      <c r="I303" s="1135" t="s">
        <v>302</v>
      </c>
      <c r="J303" s="1037">
        <v>1</v>
      </c>
      <c r="K303" s="1120">
        <v>0.5</v>
      </c>
      <c r="L303" s="1037">
        <f>J303*K303</f>
        <v>0.5</v>
      </c>
      <c r="M303" s="1266" t="s">
        <v>1060</v>
      </c>
      <c r="N303" s="75"/>
    </row>
    <row r="304" spans="1:14" s="33" customFormat="1" ht="35.15" customHeight="1">
      <c r="A304" s="126"/>
      <c r="B304" s="1055"/>
      <c r="C304" s="1243"/>
      <c r="D304" s="1241"/>
      <c r="E304" s="1057"/>
      <c r="F304" s="1133"/>
      <c r="G304" s="1134"/>
      <c r="H304" s="1041"/>
      <c r="I304" s="976"/>
      <c r="J304" s="1186"/>
      <c r="K304" s="932"/>
      <c r="L304" s="1186"/>
      <c r="M304" s="1042" t="s">
        <v>601</v>
      </c>
      <c r="N304" s="75"/>
    </row>
    <row r="305" spans="1:14" s="33" customFormat="1" ht="30" customHeight="1">
      <c r="A305" s="126"/>
      <c r="B305" s="1054"/>
      <c r="C305" s="1033"/>
      <c r="D305" s="1242">
        <v>2</v>
      </c>
      <c r="E305" s="1140"/>
      <c r="F305" s="1140" t="s">
        <v>565</v>
      </c>
      <c r="G305" s="1141"/>
      <c r="H305" s="1059" t="s">
        <v>425</v>
      </c>
      <c r="I305" s="1136" t="s">
        <v>302</v>
      </c>
      <c r="J305" s="633">
        <v>1</v>
      </c>
      <c r="K305" s="1121">
        <v>0.5</v>
      </c>
      <c r="L305" s="633">
        <f>J305*K305</f>
        <v>0.5</v>
      </c>
      <c r="M305" s="1061" t="s">
        <v>1061</v>
      </c>
      <c r="N305" s="75"/>
    </row>
    <row r="306" spans="1:14" s="33" customFormat="1" ht="30" customHeight="1">
      <c r="A306" s="126"/>
      <c r="B306" s="1055"/>
      <c r="C306" s="1033"/>
      <c r="D306" s="1241"/>
      <c r="E306" s="1057"/>
      <c r="F306" s="1124"/>
      <c r="G306" s="1125"/>
      <c r="H306" s="1030"/>
      <c r="I306" s="1031"/>
      <c r="J306" s="1029"/>
      <c r="K306" s="1028"/>
      <c r="L306" s="1029"/>
      <c r="M306" s="1032" t="s">
        <v>604</v>
      </c>
      <c r="N306" s="75"/>
    </row>
    <row r="307" spans="1:14" s="33" customFormat="1" ht="40" customHeight="1">
      <c r="A307" s="126"/>
      <c r="B307" s="1054"/>
      <c r="C307" s="1071"/>
      <c r="D307" s="1747" t="s">
        <v>727</v>
      </c>
      <c r="E307" s="1754"/>
      <c r="F307" s="1754"/>
      <c r="G307" s="1754"/>
      <c r="H307" s="1014"/>
      <c r="I307" s="1014" t="s">
        <v>304</v>
      </c>
      <c r="J307" s="1014"/>
      <c r="K307" s="1072"/>
      <c r="L307" s="1073">
        <f>L308</f>
        <v>0.5</v>
      </c>
      <c r="M307" s="966"/>
      <c r="N307" s="75"/>
    </row>
    <row r="308" spans="1:14" s="33" customFormat="1" ht="30" customHeight="1">
      <c r="A308" s="126"/>
      <c r="B308" s="1055"/>
      <c r="C308" s="1074"/>
      <c r="D308" s="985">
        <v>1</v>
      </c>
      <c r="E308" s="1719" t="s">
        <v>474</v>
      </c>
      <c r="F308" s="1719"/>
      <c r="G308" s="1719"/>
      <c r="H308" s="1075" t="s">
        <v>441</v>
      </c>
      <c r="I308" s="1056" t="s">
        <v>302</v>
      </c>
      <c r="J308" s="923">
        <v>1</v>
      </c>
      <c r="K308" s="1037">
        <v>0.5</v>
      </c>
      <c r="L308" s="923">
        <f>J308*K308</f>
        <v>0.5</v>
      </c>
      <c r="M308" s="1024" t="s">
        <v>1062</v>
      </c>
      <c r="N308" s="75"/>
    </row>
    <row r="309" spans="1:14" s="33" customFormat="1" ht="30" customHeight="1">
      <c r="A309" s="126"/>
      <c r="B309" s="1055"/>
      <c r="C309" s="1076"/>
      <c r="D309" s="987"/>
      <c r="E309" s="1721"/>
      <c r="F309" s="1721"/>
      <c r="G309" s="1721"/>
      <c r="H309" s="1067"/>
      <c r="I309" s="1058"/>
      <c r="J309" s="928"/>
      <c r="K309" s="929"/>
      <c r="L309" s="928"/>
      <c r="M309" s="1077" t="s">
        <v>387</v>
      </c>
      <c r="N309" s="75"/>
    </row>
    <row r="310" spans="1:14" s="33" customFormat="1" ht="18">
      <c r="A310" s="126"/>
      <c r="B310" s="1054"/>
      <c r="C310" s="1760" t="s">
        <v>347</v>
      </c>
      <c r="D310" s="1760"/>
      <c r="E310" s="1760"/>
      <c r="F310" s="1760"/>
      <c r="G310" s="1760"/>
      <c r="H310" s="1760"/>
      <c r="I310" s="1760"/>
      <c r="J310" s="1043"/>
      <c r="K310" s="653"/>
      <c r="L310" s="1078">
        <f>L307+L302+L297</f>
        <v>2.5</v>
      </c>
      <c r="M310" s="647"/>
      <c r="N310" s="75"/>
    </row>
    <row r="311" spans="1:14" s="34" customFormat="1" ht="14">
      <c r="A311" s="131"/>
      <c r="B311" s="1079"/>
      <c r="C311" s="1080"/>
      <c r="D311" s="1081"/>
      <c r="E311" s="1081"/>
      <c r="F311" s="1081"/>
      <c r="G311" s="1082"/>
      <c r="H311" s="1083"/>
      <c r="I311" s="1083"/>
      <c r="J311" s="1083"/>
      <c r="K311" s="1083"/>
      <c r="L311" s="1083"/>
      <c r="M311" s="1084"/>
      <c r="N311" s="76"/>
    </row>
    <row r="312" spans="1:14" s="34" customFormat="1" ht="30" customHeight="1">
      <c r="A312" s="131"/>
      <c r="B312" s="1255">
        <v>5</v>
      </c>
      <c r="C312" s="1803" t="s">
        <v>617</v>
      </c>
      <c r="D312" s="1804"/>
      <c r="E312" s="1804"/>
      <c r="F312" s="1804"/>
      <c r="G312" s="1805"/>
      <c r="H312" s="1256"/>
      <c r="I312" s="1022"/>
      <c r="J312" s="1237"/>
      <c r="K312" s="1022"/>
      <c r="L312" s="1309">
        <f>L313+L315</f>
        <v>4</v>
      </c>
      <c r="M312" s="1260"/>
      <c r="N312" s="76"/>
    </row>
    <row r="313" spans="1:14" s="34" customFormat="1" ht="30" customHeight="1">
      <c r="A313" s="131"/>
      <c r="B313" s="1253"/>
      <c r="C313" s="1264" t="s">
        <v>106</v>
      </c>
      <c r="D313" s="1729" t="s">
        <v>619</v>
      </c>
      <c r="E313" s="1719"/>
      <c r="F313" s="1719"/>
      <c r="G313" s="1720"/>
      <c r="H313" s="1256" t="s">
        <v>668</v>
      </c>
      <c r="I313" s="1022" t="s">
        <v>618</v>
      </c>
      <c r="J313" s="1237">
        <v>1</v>
      </c>
      <c r="K313" s="1022">
        <v>2</v>
      </c>
      <c r="L313" s="1022">
        <v>2</v>
      </c>
      <c r="M313" s="1260" t="s">
        <v>1063</v>
      </c>
      <c r="N313" s="76"/>
    </row>
    <row r="314" spans="1:14" s="34" customFormat="1" ht="30" customHeight="1">
      <c r="A314" s="131"/>
      <c r="B314" s="1253"/>
      <c r="C314" s="1263"/>
      <c r="D314" s="1734"/>
      <c r="E314" s="1721"/>
      <c r="F314" s="1721"/>
      <c r="G314" s="1722"/>
      <c r="H314" s="1252"/>
      <c r="I314" s="1083"/>
      <c r="J314" s="1252"/>
      <c r="K314" s="1083"/>
      <c r="L314" s="1083"/>
      <c r="M314" s="1262" t="s">
        <v>669</v>
      </c>
      <c r="N314" s="76"/>
    </row>
    <row r="315" spans="1:14" s="34" customFormat="1" ht="30" customHeight="1">
      <c r="A315" s="131"/>
      <c r="B315" s="1253"/>
      <c r="C315" s="1308" t="s">
        <v>108</v>
      </c>
      <c r="D315" s="1806" t="s">
        <v>619</v>
      </c>
      <c r="E315" s="1727"/>
      <c r="F315" s="1727"/>
      <c r="G315" s="1728"/>
      <c r="H315" s="1254" t="s">
        <v>436</v>
      </c>
      <c r="I315" s="1028" t="s">
        <v>618</v>
      </c>
      <c r="J315" s="1259">
        <v>1</v>
      </c>
      <c r="K315" s="1028">
        <v>2</v>
      </c>
      <c r="L315" s="1028">
        <v>2</v>
      </c>
      <c r="M315" s="1004" t="s">
        <v>1064</v>
      </c>
      <c r="N315" s="76"/>
    </row>
    <row r="316" spans="1:14" s="34" customFormat="1" ht="25" customHeight="1">
      <c r="A316" s="131"/>
      <c r="B316" s="1253"/>
      <c r="C316" s="1327"/>
      <c r="D316" s="1806"/>
      <c r="E316" s="1727"/>
      <c r="F316" s="1727"/>
      <c r="G316" s="1728"/>
      <c r="H316" s="1257"/>
      <c r="I316" s="1052"/>
      <c r="J316" s="1257"/>
      <c r="K316" s="1052"/>
      <c r="L316" s="1052"/>
      <c r="M316" s="1261" t="s">
        <v>620</v>
      </c>
      <c r="N316" s="76"/>
    </row>
    <row r="317" spans="1:14" s="34" customFormat="1" ht="35" customHeight="1">
      <c r="A317" s="131"/>
      <c r="B317" s="1255">
        <v>6</v>
      </c>
      <c r="C317" s="1803" t="s">
        <v>700</v>
      </c>
      <c r="D317" s="1804"/>
      <c r="E317" s="1804"/>
      <c r="F317" s="1804"/>
      <c r="G317" s="1805"/>
      <c r="H317" s="1330"/>
      <c r="I317" s="1094"/>
      <c r="J317" s="1330"/>
      <c r="K317" s="1328"/>
      <c r="L317" s="1333">
        <f>L318</f>
        <v>5</v>
      </c>
      <c r="M317" s="1329"/>
      <c r="N317" s="76"/>
    </row>
    <row r="318" spans="1:14" s="34" customFormat="1" ht="30" customHeight="1">
      <c r="A318" s="131"/>
      <c r="B318" s="1253"/>
      <c r="C318" s="1331" t="s">
        <v>106</v>
      </c>
      <c r="D318" s="1823" t="s">
        <v>701</v>
      </c>
      <c r="E318" s="1824"/>
      <c r="F318" s="1824"/>
      <c r="G318" s="1825"/>
      <c r="H318" s="1332" t="s">
        <v>702</v>
      </c>
      <c r="I318" s="1120" t="s">
        <v>618</v>
      </c>
      <c r="J318" s="1120">
        <v>1</v>
      </c>
      <c r="K318" s="1283">
        <v>5</v>
      </c>
      <c r="L318" s="1121">
        <v>5</v>
      </c>
      <c r="M318" s="1004" t="s">
        <v>1065</v>
      </c>
      <c r="N318" s="76"/>
    </row>
    <row r="319" spans="1:14" s="34" customFormat="1" ht="35" customHeight="1">
      <c r="A319" s="131"/>
      <c r="B319" s="1253"/>
      <c r="C319" s="1263"/>
      <c r="D319" s="1133"/>
      <c r="E319" s="1133"/>
      <c r="F319" s="1133"/>
      <c r="G319" s="1134"/>
      <c r="H319" s="1083"/>
      <c r="I319" s="1083"/>
      <c r="J319" s="1083"/>
      <c r="K319" s="1258"/>
      <c r="L319" s="1052"/>
      <c r="M319" s="1261" t="s">
        <v>703</v>
      </c>
      <c r="N319" s="76"/>
    </row>
    <row r="320" spans="1:14" s="33" customFormat="1" ht="35.15" customHeight="1">
      <c r="A320" s="126"/>
      <c r="B320" s="136">
        <v>7</v>
      </c>
      <c r="C320" s="1818" t="s">
        <v>255</v>
      </c>
      <c r="D320" s="1819"/>
      <c r="E320" s="1819"/>
      <c r="F320" s="1819"/>
      <c r="G320" s="1820"/>
      <c r="H320" s="1085"/>
      <c r="I320" s="132"/>
      <c r="J320" s="134"/>
      <c r="K320" s="133"/>
      <c r="L320" s="134"/>
      <c r="M320" s="1086"/>
      <c r="N320" s="75"/>
    </row>
    <row r="321" spans="1:14" s="33" customFormat="1" ht="27.75" customHeight="1">
      <c r="A321" s="126"/>
      <c r="B321" s="1087"/>
      <c r="C321" s="1088" t="s">
        <v>475</v>
      </c>
      <c r="D321" s="1089"/>
      <c r="E321" s="1089"/>
      <c r="F321" s="1089"/>
      <c r="G321" s="1090"/>
      <c r="H321" s="1091"/>
      <c r="I321" s="1092"/>
      <c r="J321" s="1092"/>
      <c r="K321" s="1092"/>
      <c r="L321" s="1092"/>
      <c r="M321" s="1093"/>
      <c r="N321" s="75"/>
    </row>
    <row r="322" spans="1:14" s="33" customFormat="1" ht="33.75" customHeight="1">
      <c r="A322" s="126"/>
      <c r="B322" s="1087"/>
      <c r="C322" s="1094" t="s">
        <v>106</v>
      </c>
      <c r="D322" s="1729" t="s">
        <v>783</v>
      </c>
      <c r="E322" s="1719"/>
      <c r="F322" s="1719"/>
      <c r="G322" s="1720"/>
      <c r="H322" s="1758" t="s">
        <v>476</v>
      </c>
      <c r="I322" s="1094" t="s">
        <v>298</v>
      </c>
      <c r="J322" s="1094">
        <v>1</v>
      </c>
      <c r="K322" s="1094">
        <v>5</v>
      </c>
      <c r="L322" s="1094">
        <f>J322*K322</f>
        <v>5</v>
      </c>
      <c r="M322" s="1095" t="s">
        <v>1066</v>
      </c>
      <c r="N322" s="75"/>
    </row>
    <row r="323" spans="1:14" s="33" customFormat="1" ht="15" customHeight="1">
      <c r="A323" s="126"/>
      <c r="B323" s="1087"/>
      <c r="C323" s="1083"/>
      <c r="D323" s="1734"/>
      <c r="E323" s="1721"/>
      <c r="F323" s="1721"/>
      <c r="G323" s="1722"/>
      <c r="H323" s="1817"/>
      <c r="I323" s="1083"/>
      <c r="J323" s="1083"/>
      <c r="K323" s="1083"/>
      <c r="L323" s="1083"/>
      <c r="M323" s="1452" t="s">
        <v>724</v>
      </c>
      <c r="N323" s="75"/>
    </row>
    <row r="324" spans="1:14" s="33" customFormat="1" ht="33.75" customHeight="1">
      <c r="A324" s="126"/>
      <c r="B324" s="1087"/>
      <c r="C324" s="1094" t="s">
        <v>108</v>
      </c>
      <c r="D324" s="1729" t="s">
        <v>784</v>
      </c>
      <c r="E324" s="1719"/>
      <c r="F324" s="1719"/>
      <c r="G324" s="1720"/>
      <c r="H324" s="1758" t="s">
        <v>477</v>
      </c>
      <c r="I324" s="1052" t="s">
        <v>298</v>
      </c>
      <c r="J324" s="1052">
        <v>1</v>
      </c>
      <c r="K324" s="1052">
        <v>5</v>
      </c>
      <c r="L324" s="1052">
        <f>J324*K324</f>
        <v>5</v>
      </c>
      <c r="M324" s="1095" t="s">
        <v>1067</v>
      </c>
      <c r="N324" s="75"/>
    </row>
    <row r="325" spans="1:14" s="33" customFormat="1" ht="15" customHeight="1">
      <c r="A325" s="126"/>
      <c r="B325" s="1087"/>
      <c r="C325" s="1083"/>
      <c r="D325" s="1734"/>
      <c r="E325" s="1721"/>
      <c r="F325" s="1721"/>
      <c r="G325" s="1722"/>
      <c r="H325" s="1759"/>
      <c r="I325" s="1052"/>
      <c r="J325" s="1052"/>
      <c r="K325" s="1052"/>
      <c r="L325" s="1052"/>
      <c r="M325" s="1096" t="s">
        <v>724</v>
      </c>
      <c r="N325" s="75"/>
    </row>
    <row r="326" spans="1:14" s="33" customFormat="1" ht="33.75" customHeight="1">
      <c r="A326" s="126"/>
      <c r="B326" s="1087"/>
      <c r="C326" s="1094" t="s">
        <v>115</v>
      </c>
      <c r="D326" s="1729" t="s">
        <v>785</v>
      </c>
      <c r="E326" s="1719"/>
      <c r="F326" s="1719"/>
      <c r="G326" s="1720"/>
      <c r="H326" s="1758" t="s">
        <v>478</v>
      </c>
      <c r="I326" s="1094" t="s">
        <v>298</v>
      </c>
      <c r="J326" s="1094">
        <v>1</v>
      </c>
      <c r="K326" s="1094">
        <v>5</v>
      </c>
      <c r="L326" s="1094">
        <f>J326*K326</f>
        <v>5</v>
      </c>
      <c r="M326" s="1095" t="s">
        <v>1068</v>
      </c>
      <c r="N326" s="75"/>
    </row>
    <row r="327" spans="1:14" s="33" customFormat="1" ht="15" customHeight="1">
      <c r="A327" s="126"/>
      <c r="B327" s="1087"/>
      <c r="C327" s="1083"/>
      <c r="D327" s="1734"/>
      <c r="E327" s="1721"/>
      <c r="F327" s="1721"/>
      <c r="G327" s="1722"/>
      <c r="H327" s="1821"/>
      <c r="I327" s="1083"/>
      <c r="J327" s="1083"/>
      <c r="K327" s="1083"/>
      <c r="L327" s="1083"/>
      <c r="M327" s="1096" t="s">
        <v>724</v>
      </c>
      <c r="N327" s="75"/>
    </row>
    <row r="328" spans="1:14" s="33" customFormat="1" ht="33.75" customHeight="1">
      <c r="A328" s="126"/>
      <c r="B328" s="1087"/>
      <c r="C328" s="1094" t="s">
        <v>117</v>
      </c>
      <c r="D328" s="1729" t="s">
        <v>786</v>
      </c>
      <c r="E328" s="1719"/>
      <c r="F328" s="1719"/>
      <c r="G328" s="1720"/>
      <c r="H328" s="1758" t="s">
        <v>479</v>
      </c>
      <c r="I328" s="1052" t="s">
        <v>298</v>
      </c>
      <c r="J328" s="1052">
        <v>1</v>
      </c>
      <c r="K328" s="1052">
        <v>5</v>
      </c>
      <c r="L328" s="1052">
        <f>J328*K328</f>
        <v>5</v>
      </c>
      <c r="M328" s="1095" t="s">
        <v>1069</v>
      </c>
      <c r="N328" s="75"/>
    </row>
    <row r="329" spans="1:14" s="33" customFormat="1" ht="15" customHeight="1">
      <c r="A329" s="126"/>
      <c r="B329" s="1087"/>
      <c r="C329" s="1083"/>
      <c r="D329" s="1734"/>
      <c r="E329" s="1721"/>
      <c r="F329" s="1721"/>
      <c r="G329" s="1722"/>
      <c r="H329" s="1759"/>
      <c r="I329" s="1052"/>
      <c r="J329" s="1052"/>
      <c r="K329" s="1052"/>
      <c r="L329" s="1052"/>
      <c r="M329" s="1097" t="s">
        <v>724</v>
      </c>
      <c r="N329" s="75"/>
    </row>
    <row r="330" spans="1:14" s="33" customFormat="1" ht="20.149999999999999" customHeight="1">
      <c r="A330" s="126"/>
      <c r="B330" s="1098"/>
      <c r="C330" s="1739" t="s">
        <v>320</v>
      </c>
      <c r="D330" s="1740"/>
      <c r="E330" s="1740"/>
      <c r="F330" s="1740"/>
      <c r="G330" s="1740"/>
      <c r="H330" s="1740"/>
      <c r="I330" s="1741"/>
      <c r="J330" s="1099"/>
      <c r="K330" s="650"/>
      <c r="L330" s="1100">
        <f>SUM(L322:L329)</f>
        <v>20</v>
      </c>
      <c r="M330" s="651"/>
      <c r="N330" s="75"/>
    </row>
    <row r="331" spans="1:14" s="29" customFormat="1" ht="35.25" customHeight="1">
      <c r="A331" s="135"/>
      <c r="B331" s="1101">
        <v>6</v>
      </c>
      <c r="C331" s="1742" t="s">
        <v>95</v>
      </c>
      <c r="D331" s="1743"/>
      <c r="E331" s="1743"/>
      <c r="F331" s="1743"/>
      <c r="G331" s="1744"/>
      <c r="H331" s="136"/>
      <c r="I331" s="125"/>
      <c r="J331" s="124"/>
      <c r="K331" s="124"/>
      <c r="L331" s="1339"/>
      <c r="M331" s="1102"/>
      <c r="N331" s="78"/>
    </row>
    <row r="332" spans="1:14" s="29" customFormat="1" ht="18" customHeight="1">
      <c r="A332" s="135"/>
      <c r="B332" s="1031"/>
      <c r="C332" s="1103">
        <v>1</v>
      </c>
      <c r="D332" s="1767" t="s">
        <v>100</v>
      </c>
      <c r="E332" s="1768"/>
      <c r="F332" s="1768"/>
      <c r="G332" s="1769"/>
      <c r="H332" s="1104"/>
      <c r="I332" s="1105"/>
      <c r="J332" s="1106"/>
      <c r="K332" s="1106"/>
      <c r="L332" s="1106"/>
      <c r="M332" s="1107"/>
      <c r="N332" s="78"/>
    </row>
    <row r="333" spans="1:14" s="29" customFormat="1" ht="45" customHeight="1">
      <c r="A333" s="135"/>
      <c r="B333" s="943"/>
      <c r="C333" s="923" t="s">
        <v>106</v>
      </c>
      <c r="D333" s="1729" t="s">
        <v>704</v>
      </c>
      <c r="E333" s="1719"/>
      <c r="F333" s="1719"/>
      <c r="G333" s="1720"/>
      <c r="H333" s="1108" t="s">
        <v>705</v>
      </c>
      <c r="I333" s="923" t="s">
        <v>348</v>
      </c>
      <c r="J333" s="1037">
        <v>1</v>
      </c>
      <c r="K333" s="923">
        <v>2</v>
      </c>
      <c r="L333" s="1037">
        <f>K333*J333</f>
        <v>2</v>
      </c>
      <c r="M333" s="1109" t="s">
        <v>1070</v>
      </c>
      <c r="N333" s="78"/>
    </row>
    <row r="334" spans="1:14" s="29" customFormat="1" ht="45" customHeight="1">
      <c r="A334" s="135"/>
      <c r="B334" s="943"/>
      <c r="C334" s="1110"/>
      <c r="D334" s="1734"/>
      <c r="E334" s="1721"/>
      <c r="F334" s="1721"/>
      <c r="G334" s="1722"/>
      <c r="H334" s="1111"/>
      <c r="I334" s="1110"/>
      <c r="J334" s="633"/>
      <c r="K334" s="1110"/>
      <c r="L334" s="633"/>
      <c r="M334" s="1112" t="s">
        <v>706</v>
      </c>
      <c r="N334" s="78"/>
    </row>
    <row r="335" spans="1:14" s="29" customFormat="1" ht="40" customHeight="1">
      <c r="A335" s="135"/>
      <c r="B335" s="943"/>
      <c r="C335" s="1120" t="s">
        <v>108</v>
      </c>
      <c r="D335" s="1751" t="s">
        <v>718</v>
      </c>
      <c r="E335" s="1752"/>
      <c r="F335" s="1752"/>
      <c r="G335" s="1753"/>
      <c r="H335" s="1108" t="s">
        <v>719</v>
      </c>
      <c r="I335" s="1037" t="s">
        <v>348</v>
      </c>
      <c r="J335" s="1120">
        <v>1</v>
      </c>
      <c r="K335" s="1037">
        <v>1</v>
      </c>
      <c r="L335" s="1120">
        <f>K335*J335</f>
        <v>1</v>
      </c>
      <c r="M335" s="1115" t="s">
        <v>1071</v>
      </c>
      <c r="N335" s="78"/>
    </row>
    <row r="336" spans="1:14" s="29" customFormat="1" ht="30" customHeight="1">
      <c r="A336" s="135"/>
      <c r="B336" s="943"/>
      <c r="C336" s="928"/>
      <c r="D336" s="1734" t="s">
        <v>720</v>
      </c>
      <c r="E336" s="1721"/>
      <c r="F336" s="1721"/>
      <c r="G336" s="1722"/>
      <c r="H336" s="1114"/>
      <c r="I336" s="929"/>
      <c r="J336" s="928"/>
      <c r="K336" s="929"/>
      <c r="L336" s="928"/>
      <c r="M336" s="1002" t="s">
        <v>721</v>
      </c>
      <c r="N336" s="78"/>
    </row>
    <row r="337" spans="1:15" s="29" customFormat="1" ht="40" customHeight="1">
      <c r="A337" s="135"/>
      <c r="B337" s="1113"/>
      <c r="C337" s="1120" t="s">
        <v>115</v>
      </c>
      <c r="D337" s="1729" t="s">
        <v>722</v>
      </c>
      <c r="E337" s="1719"/>
      <c r="F337" s="1719"/>
      <c r="G337" s="1720"/>
      <c r="H337" s="1182" t="s">
        <v>723</v>
      </c>
      <c r="I337" s="633" t="s">
        <v>348</v>
      </c>
      <c r="J337" s="1121">
        <v>1</v>
      </c>
      <c r="K337" s="633">
        <v>2</v>
      </c>
      <c r="L337" s="1121">
        <f>K337*J337</f>
        <v>2</v>
      </c>
      <c r="M337" s="960" t="s">
        <v>1072</v>
      </c>
      <c r="N337" s="78"/>
    </row>
    <row r="338" spans="1:15" s="29" customFormat="1" ht="30" customHeight="1">
      <c r="A338" s="135"/>
      <c r="B338" s="1113"/>
      <c r="C338" s="1121"/>
      <c r="D338" s="1730"/>
      <c r="E338" s="1727"/>
      <c r="F338" s="1727"/>
      <c r="G338" s="1728"/>
      <c r="H338" s="1182"/>
      <c r="I338" s="633"/>
      <c r="J338" s="1121"/>
      <c r="K338" s="633"/>
      <c r="L338" s="1121"/>
      <c r="M338" s="1096" t="s">
        <v>709</v>
      </c>
      <c r="N338" s="78"/>
    </row>
    <row r="339" spans="1:15" s="29" customFormat="1" ht="45" customHeight="1">
      <c r="A339" s="135"/>
      <c r="B339" s="943"/>
      <c r="C339" s="1158" t="s">
        <v>117</v>
      </c>
      <c r="D339" s="1729" t="s">
        <v>780</v>
      </c>
      <c r="E339" s="1719"/>
      <c r="F339" s="1719"/>
      <c r="G339" s="1720"/>
      <c r="H339" s="1108" t="s">
        <v>781</v>
      </c>
      <c r="I339" s="1037" t="s">
        <v>348</v>
      </c>
      <c r="J339" s="1158">
        <v>1</v>
      </c>
      <c r="K339" s="1037">
        <v>1</v>
      </c>
      <c r="L339" s="1158">
        <f>K339*J339</f>
        <v>1</v>
      </c>
      <c r="M339" s="1115" t="s">
        <v>1073</v>
      </c>
      <c r="N339" s="78"/>
    </row>
    <row r="340" spans="1:15" s="29" customFormat="1" ht="45" customHeight="1">
      <c r="A340" s="135"/>
      <c r="B340" s="943"/>
      <c r="C340" s="1321"/>
      <c r="D340" s="1734"/>
      <c r="E340" s="1721"/>
      <c r="F340" s="1721"/>
      <c r="G340" s="1722"/>
      <c r="H340" s="1114"/>
      <c r="I340" s="929"/>
      <c r="J340" s="1321"/>
      <c r="K340" s="929"/>
      <c r="L340" s="1321"/>
      <c r="M340" s="1002" t="s">
        <v>782</v>
      </c>
      <c r="N340" s="78"/>
    </row>
    <row r="341" spans="1:15" s="29" customFormat="1" ht="40" customHeight="1">
      <c r="A341" s="135"/>
      <c r="B341" s="1113"/>
      <c r="C341" s="1120" t="s">
        <v>119</v>
      </c>
      <c r="D341" s="1719" t="s">
        <v>707</v>
      </c>
      <c r="E341" s="1719"/>
      <c r="F341" s="1719"/>
      <c r="G341" s="1719"/>
      <c r="H341" s="1108" t="s">
        <v>708</v>
      </c>
      <c r="I341" s="1037" t="s">
        <v>348</v>
      </c>
      <c r="J341" s="1120">
        <v>1</v>
      </c>
      <c r="K341" s="1037">
        <v>1</v>
      </c>
      <c r="L341" s="1120">
        <f>K341*J341</f>
        <v>1</v>
      </c>
      <c r="M341" s="1115" t="s">
        <v>1074</v>
      </c>
      <c r="N341" s="78"/>
    </row>
    <row r="342" spans="1:15" s="29" customFormat="1" ht="35" customHeight="1">
      <c r="A342" s="135"/>
      <c r="B342" s="1113"/>
      <c r="C342" s="928"/>
      <c r="D342" s="1133"/>
      <c r="E342" s="1133"/>
      <c r="F342" s="1133"/>
      <c r="G342" s="1133"/>
      <c r="H342" s="1114"/>
      <c r="I342" s="929"/>
      <c r="J342" s="928"/>
      <c r="K342" s="929"/>
      <c r="L342" s="928"/>
      <c r="M342" s="1002" t="s">
        <v>709</v>
      </c>
      <c r="N342" s="78"/>
    </row>
    <row r="343" spans="1:15" s="29" customFormat="1" ht="19.5" customHeight="1">
      <c r="A343" s="135"/>
      <c r="B343" s="137"/>
      <c r="C343" s="1755" t="s">
        <v>299</v>
      </c>
      <c r="D343" s="1756"/>
      <c r="E343" s="1756"/>
      <c r="F343" s="1756"/>
      <c r="G343" s="1756"/>
      <c r="H343" s="1756"/>
      <c r="I343" s="1757"/>
      <c r="J343" s="1043"/>
      <c r="K343" s="642"/>
      <c r="L343" s="1116">
        <f>L341+L339+L337+L335+L333</f>
        <v>7</v>
      </c>
      <c r="M343" s="1117"/>
      <c r="N343" s="78"/>
      <c r="O343" s="29">
        <f>L343</f>
        <v>7</v>
      </c>
    </row>
    <row r="344" spans="1:15" s="32" customFormat="1" ht="30" customHeight="1" thickBot="1">
      <c r="A344" s="138"/>
      <c r="B344" s="1736" t="s">
        <v>256</v>
      </c>
      <c r="C344" s="1737"/>
      <c r="D344" s="1737"/>
      <c r="E344" s="1737"/>
      <c r="F344" s="1737"/>
      <c r="G344" s="1737"/>
      <c r="H344" s="1737"/>
      <c r="I344" s="1737"/>
      <c r="J344" s="1737"/>
      <c r="K344" s="1738"/>
      <c r="L344" s="1118">
        <f>L343+L330+L317+L312+L310+L295+L191+L152+L132+L43+L30</f>
        <v>205.5</v>
      </c>
      <c r="M344" s="652"/>
      <c r="N344" s="74"/>
      <c r="O344" s="32">
        <f>SUM(O29:O343)</f>
        <v>7</v>
      </c>
    </row>
    <row r="345" spans="1:15" ht="15" customHeight="1">
      <c r="A345" s="771"/>
      <c r="B345" s="771"/>
      <c r="C345" s="772"/>
      <c r="D345" s="772"/>
      <c r="E345" s="772"/>
      <c r="F345" s="772"/>
      <c r="G345" s="772"/>
      <c r="H345" s="773"/>
      <c r="I345" s="772"/>
      <c r="J345" s="772"/>
      <c r="K345" s="774"/>
      <c r="L345" s="774"/>
      <c r="M345" s="775"/>
    </row>
    <row r="346" spans="1:15" ht="15" customHeight="1">
      <c r="A346" s="776" t="s">
        <v>257</v>
      </c>
      <c r="B346" s="776"/>
      <c r="C346" s="777"/>
      <c r="D346" s="777"/>
      <c r="E346" s="777"/>
      <c r="F346" s="776"/>
      <c r="G346" s="776"/>
      <c r="H346" s="778"/>
      <c r="I346" s="779"/>
      <c r="J346" s="780"/>
      <c r="K346" s="780"/>
      <c r="L346" s="780"/>
      <c r="M346" s="775"/>
    </row>
    <row r="347" spans="1:15" ht="15" customHeight="1">
      <c r="A347" s="776"/>
      <c r="B347" s="776"/>
      <c r="C347" s="777"/>
      <c r="D347" s="777"/>
      <c r="E347" s="777"/>
      <c r="F347" s="776"/>
      <c r="G347" s="776"/>
      <c r="H347" s="781"/>
      <c r="I347" s="779"/>
      <c r="J347" s="776"/>
      <c r="K347" s="780"/>
      <c r="L347" s="780"/>
      <c r="M347" s="781"/>
    </row>
    <row r="348" spans="1:15" ht="15" customHeight="1">
      <c r="A348" s="776"/>
      <c r="B348" s="776"/>
      <c r="C348" s="777"/>
      <c r="D348" s="777"/>
      <c r="E348" s="777"/>
      <c r="F348" s="776"/>
      <c r="G348" s="776"/>
      <c r="H348" s="781"/>
      <c r="I348" s="779"/>
      <c r="J348" s="782" t="s">
        <v>738</v>
      </c>
      <c r="K348" s="783"/>
      <c r="L348" s="783"/>
      <c r="M348" s="783"/>
      <c r="N348" s="31"/>
      <c r="O348" s="30"/>
    </row>
    <row r="349" spans="1:15" ht="15" customHeight="1">
      <c r="A349" s="776"/>
      <c r="B349" s="776"/>
      <c r="C349" s="777"/>
      <c r="D349" s="777"/>
      <c r="E349" s="777"/>
      <c r="F349" s="776"/>
      <c r="G349" s="776"/>
      <c r="H349" s="781"/>
      <c r="I349" s="779"/>
      <c r="J349" s="1709" t="s">
        <v>482</v>
      </c>
      <c r="K349" s="1709"/>
      <c r="L349" s="1709"/>
      <c r="M349" s="1709"/>
      <c r="N349" s="79"/>
      <c r="O349" s="30"/>
    </row>
    <row r="350" spans="1:15" ht="15" customHeight="1">
      <c r="A350" s="776"/>
      <c r="B350" s="776"/>
      <c r="C350" s="777"/>
      <c r="D350" s="777"/>
      <c r="E350" s="777"/>
      <c r="F350" s="776"/>
      <c r="G350" s="784"/>
      <c r="H350" s="781"/>
      <c r="I350" s="779"/>
      <c r="J350" s="785" t="s">
        <v>314</v>
      </c>
      <c r="K350" s="786"/>
      <c r="L350" s="783"/>
      <c r="M350" s="783"/>
      <c r="N350" s="31"/>
      <c r="O350" s="30"/>
    </row>
    <row r="351" spans="1:15" ht="15" customHeight="1">
      <c r="A351" s="776"/>
      <c r="B351" s="776"/>
      <c r="C351" s="777"/>
      <c r="D351" s="777"/>
      <c r="E351" s="777"/>
      <c r="F351" s="776"/>
      <c r="G351" s="776"/>
      <c r="H351" s="781"/>
      <c r="I351" s="779"/>
      <c r="J351" s="785"/>
      <c r="K351" s="786"/>
      <c r="L351" s="783"/>
      <c r="M351" s="783"/>
      <c r="N351" s="31"/>
      <c r="O351" s="30"/>
    </row>
    <row r="352" spans="1:15" ht="15" customHeight="1">
      <c r="A352" s="776"/>
      <c r="B352" s="776"/>
      <c r="C352" s="777"/>
      <c r="D352" s="777"/>
      <c r="E352" s="777"/>
      <c r="F352" s="776"/>
      <c r="G352" s="776"/>
      <c r="H352" s="781"/>
      <c r="I352" s="779"/>
      <c r="J352" s="785"/>
      <c r="K352" s="786"/>
      <c r="L352" s="783"/>
      <c r="M352" s="783"/>
      <c r="N352" s="31"/>
      <c r="O352" s="30"/>
    </row>
    <row r="353" spans="1:15" ht="10.5" customHeight="1">
      <c r="A353" s="776"/>
      <c r="B353" s="776"/>
      <c r="C353" s="777"/>
      <c r="D353" s="777"/>
      <c r="E353" s="777"/>
      <c r="F353" s="776"/>
      <c r="G353" s="776"/>
      <c r="H353" s="781"/>
      <c r="I353" s="779"/>
      <c r="J353" s="785"/>
      <c r="K353" s="786"/>
      <c r="L353" s="783"/>
      <c r="M353" s="783"/>
      <c r="N353" s="31"/>
      <c r="O353" s="30"/>
    </row>
    <row r="354" spans="1:15" ht="15" customHeight="1">
      <c r="A354" s="776"/>
      <c r="B354" s="776"/>
      <c r="C354" s="777"/>
      <c r="D354" s="777" t="s">
        <v>164</v>
      </c>
      <c r="E354" s="777"/>
      <c r="F354" s="776"/>
      <c r="G354" s="776"/>
      <c r="H354" s="781"/>
      <c r="I354" s="779"/>
      <c r="J354" s="770" t="s">
        <v>480</v>
      </c>
      <c r="K354" s="750"/>
      <c r="L354" s="747"/>
      <c r="M354" s="747"/>
      <c r="N354" s="31"/>
      <c r="O354" s="30"/>
    </row>
    <row r="355" spans="1:15" ht="15" customHeight="1">
      <c r="A355" s="776"/>
      <c r="B355" s="776"/>
      <c r="C355" s="777"/>
      <c r="D355" s="777"/>
      <c r="E355" s="777"/>
      <c r="F355" s="776"/>
      <c r="G355" s="776"/>
      <c r="H355" s="781"/>
      <c r="I355" s="779"/>
      <c r="J355" s="787" t="s">
        <v>481</v>
      </c>
      <c r="K355" s="750"/>
      <c r="L355" s="747"/>
      <c r="M355" s="747"/>
      <c r="N355" s="31"/>
      <c r="O355" s="30"/>
    </row>
  </sheetData>
  <mergeCells count="261">
    <mergeCell ref="E96:G96"/>
    <mergeCell ref="F100:G100"/>
    <mergeCell ref="F115:G115"/>
    <mergeCell ref="F198:G198"/>
    <mergeCell ref="F111:G111"/>
    <mergeCell ref="F113:G113"/>
    <mergeCell ref="F109:G109"/>
    <mergeCell ref="F107:G107"/>
    <mergeCell ref="F105:G105"/>
    <mergeCell ref="F98:G98"/>
    <mergeCell ref="E150:G151"/>
    <mergeCell ref="F124:G124"/>
    <mergeCell ref="F117:G117"/>
    <mergeCell ref="F103:G103"/>
    <mergeCell ref="F126:G126"/>
    <mergeCell ref="F128:G128"/>
    <mergeCell ref="F125:G125"/>
    <mergeCell ref="C133:G133"/>
    <mergeCell ref="C123:C131"/>
    <mergeCell ref="F130:G130"/>
    <mergeCell ref="F131:G131"/>
    <mergeCell ref="E136:G137"/>
    <mergeCell ref="D72:G72"/>
    <mergeCell ref="D82:G82"/>
    <mergeCell ref="J349:M349"/>
    <mergeCell ref="E201:G201"/>
    <mergeCell ref="C44:L44"/>
    <mergeCell ref="C53:L53"/>
    <mergeCell ref="C65:L65"/>
    <mergeCell ref="C75:L75"/>
    <mergeCell ref="C85:L85"/>
    <mergeCell ref="K144:K145"/>
    <mergeCell ref="L144:L145"/>
    <mergeCell ref="J144:J145"/>
    <mergeCell ref="F167:G167"/>
    <mergeCell ref="F165:G165"/>
    <mergeCell ref="K142:K143"/>
    <mergeCell ref="L142:L143"/>
    <mergeCell ref="K134:K135"/>
    <mergeCell ref="L134:L135"/>
    <mergeCell ref="J134:J135"/>
    <mergeCell ref="E134:G135"/>
    <mergeCell ref="H138:H139"/>
    <mergeCell ref="I138:I139"/>
    <mergeCell ref="J138:J139"/>
    <mergeCell ref="K138:K139"/>
    <mergeCell ref="H322:H323"/>
    <mergeCell ref="D324:G325"/>
    <mergeCell ref="H324:H325"/>
    <mergeCell ref="C320:G320"/>
    <mergeCell ref="D326:G327"/>
    <mergeCell ref="H326:H327"/>
    <mergeCell ref="L136:L137"/>
    <mergeCell ref="L138:L139"/>
    <mergeCell ref="H134:H135"/>
    <mergeCell ref="I134:I135"/>
    <mergeCell ref="J140:J141"/>
    <mergeCell ref="K140:K141"/>
    <mergeCell ref="L140:L141"/>
    <mergeCell ref="E142:G143"/>
    <mergeCell ref="H142:H143"/>
    <mergeCell ref="K136:K137"/>
    <mergeCell ref="J136:J137"/>
    <mergeCell ref="J142:J143"/>
    <mergeCell ref="D318:G318"/>
    <mergeCell ref="E175:G175"/>
    <mergeCell ref="E292:G292"/>
    <mergeCell ref="I144:I145"/>
    <mergeCell ref="E146:G147"/>
    <mergeCell ref="E148:G149"/>
    <mergeCell ref="E255:G256"/>
    <mergeCell ref="E247:G248"/>
    <mergeCell ref="E271:G272"/>
    <mergeCell ref="E249:G250"/>
    <mergeCell ref="E273:G274"/>
    <mergeCell ref="E267:G268"/>
    <mergeCell ref="E285:G286"/>
    <mergeCell ref="D287:G287"/>
    <mergeCell ref="D291:G291"/>
    <mergeCell ref="E279:G280"/>
    <mergeCell ref="E257:G258"/>
    <mergeCell ref="E281:G282"/>
    <mergeCell ref="D341:G341"/>
    <mergeCell ref="E194:G194"/>
    <mergeCell ref="E144:G145"/>
    <mergeCell ref="E158:G158"/>
    <mergeCell ref="D289:D290"/>
    <mergeCell ref="D322:G323"/>
    <mergeCell ref="D333:G334"/>
    <mergeCell ref="D336:G336"/>
    <mergeCell ref="D337:G338"/>
    <mergeCell ref="D328:G329"/>
    <mergeCell ref="E176:G177"/>
    <mergeCell ref="E225:G226"/>
    <mergeCell ref="E251:G252"/>
    <mergeCell ref="D297:G297"/>
    <mergeCell ref="F206:G206"/>
    <mergeCell ref="C295:I295"/>
    <mergeCell ref="D263:G263"/>
    <mergeCell ref="E264:G264"/>
    <mergeCell ref="E265:G266"/>
    <mergeCell ref="E240:G240"/>
    <mergeCell ref="E241:G242"/>
    <mergeCell ref="E288:G288"/>
    <mergeCell ref="E214:G214"/>
    <mergeCell ref="E215:G216"/>
    <mergeCell ref="L66:L70"/>
    <mergeCell ref="D70:G70"/>
    <mergeCell ref="H66:H70"/>
    <mergeCell ref="I66:I70"/>
    <mergeCell ref="J66:J70"/>
    <mergeCell ref="K66:K70"/>
    <mergeCell ref="C64:I64"/>
    <mergeCell ref="K54:K60"/>
    <mergeCell ref="L54:L60"/>
    <mergeCell ref="D54:G55"/>
    <mergeCell ref="D58:G59"/>
    <mergeCell ref="D63:G63"/>
    <mergeCell ref="D68:G69"/>
    <mergeCell ref="D66:G67"/>
    <mergeCell ref="I54:I60"/>
    <mergeCell ref="J54:J60"/>
    <mergeCell ref="D60:G60"/>
    <mergeCell ref="D61:G61"/>
    <mergeCell ref="D56:G57"/>
    <mergeCell ref="D62:G62"/>
    <mergeCell ref="L86:L90"/>
    <mergeCell ref="C94:I94"/>
    <mergeCell ref="J86:J90"/>
    <mergeCell ref="K86:K90"/>
    <mergeCell ref="D90:G90"/>
    <mergeCell ref="I76:I80"/>
    <mergeCell ref="J76:J80"/>
    <mergeCell ref="I86:I90"/>
    <mergeCell ref="K76:K80"/>
    <mergeCell ref="L76:L80"/>
    <mergeCell ref="C84:I84"/>
    <mergeCell ref="D92:G92"/>
    <mergeCell ref="A8:M8"/>
    <mergeCell ref="A9:M9"/>
    <mergeCell ref="G13:J13"/>
    <mergeCell ref="G14:J14"/>
    <mergeCell ref="G15:M15"/>
    <mergeCell ref="G20:J20"/>
    <mergeCell ref="G22:J22"/>
    <mergeCell ref="B42:G42"/>
    <mergeCell ref="C43:G43"/>
    <mergeCell ref="B27:G27"/>
    <mergeCell ref="B28:G28"/>
    <mergeCell ref="C30:G30"/>
    <mergeCell ref="D31:G31"/>
    <mergeCell ref="D41:G41"/>
    <mergeCell ref="H25:K25"/>
    <mergeCell ref="G23:M23"/>
    <mergeCell ref="G21:M21"/>
    <mergeCell ref="H45:H49"/>
    <mergeCell ref="D45:G45"/>
    <mergeCell ref="L45:L49"/>
    <mergeCell ref="D46:G46"/>
    <mergeCell ref="D47:G47"/>
    <mergeCell ref="I45:I49"/>
    <mergeCell ref="J45:J49"/>
    <mergeCell ref="K45:K49"/>
    <mergeCell ref="D48:G48"/>
    <mergeCell ref="D49:G49"/>
    <mergeCell ref="D50:G50"/>
    <mergeCell ref="D51:G51"/>
    <mergeCell ref="D332:G332"/>
    <mergeCell ref="C331:G331"/>
    <mergeCell ref="C191:I191"/>
    <mergeCell ref="E161:G161"/>
    <mergeCell ref="F162:G162"/>
    <mergeCell ref="E164:G164"/>
    <mergeCell ref="E208:G208"/>
    <mergeCell ref="F209:G209"/>
    <mergeCell ref="F211:G211"/>
    <mergeCell ref="C52:I52"/>
    <mergeCell ref="C74:I74"/>
    <mergeCell ref="H76:H80"/>
    <mergeCell ref="H86:H90"/>
    <mergeCell ref="D80:G80"/>
    <mergeCell ref="D71:G71"/>
    <mergeCell ref="H54:H60"/>
    <mergeCell ref="E101:G101"/>
    <mergeCell ref="C132:I132"/>
    <mergeCell ref="F121:G121"/>
    <mergeCell ref="E120:G120"/>
    <mergeCell ref="F122:G122"/>
    <mergeCell ref="E123:G123"/>
    <mergeCell ref="C330:I330"/>
    <mergeCell ref="C310:I310"/>
    <mergeCell ref="D95:H95"/>
    <mergeCell ref="D73:G73"/>
    <mergeCell ref="D76:G77"/>
    <mergeCell ref="D78:G79"/>
    <mergeCell ref="D81:G81"/>
    <mergeCell ref="D83:G83"/>
    <mergeCell ref="D86:G87"/>
    <mergeCell ref="D88:G89"/>
    <mergeCell ref="D91:G91"/>
    <mergeCell ref="D93:G93"/>
    <mergeCell ref="C312:G312"/>
    <mergeCell ref="D315:G316"/>
    <mergeCell ref="E298:G298"/>
    <mergeCell ref="D313:G314"/>
    <mergeCell ref="C317:G317"/>
    <mergeCell ref="E217:G218"/>
    <mergeCell ref="E219:G220"/>
    <mergeCell ref="E237:G238"/>
    <mergeCell ref="E309:G309"/>
    <mergeCell ref="E243:G244"/>
    <mergeCell ref="E253:G254"/>
    <mergeCell ref="E277:G278"/>
    <mergeCell ref="E184:G185"/>
    <mergeCell ref="E233:G234"/>
    <mergeCell ref="B344:K344"/>
    <mergeCell ref="F159:G159"/>
    <mergeCell ref="C152:I152"/>
    <mergeCell ref="C153:G153"/>
    <mergeCell ref="E155:G155"/>
    <mergeCell ref="I142:I143"/>
    <mergeCell ref="E140:G141"/>
    <mergeCell ref="H140:H141"/>
    <mergeCell ref="I140:I141"/>
    <mergeCell ref="H144:H145"/>
    <mergeCell ref="D335:G335"/>
    <mergeCell ref="F156:G156"/>
    <mergeCell ref="F173:G173"/>
    <mergeCell ref="D307:G307"/>
    <mergeCell ref="E300:G300"/>
    <mergeCell ref="D302:G302"/>
    <mergeCell ref="C343:I343"/>
    <mergeCell ref="E308:G308"/>
    <mergeCell ref="D339:G340"/>
    <mergeCell ref="E245:G246"/>
    <mergeCell ref="E269:G270"/>
    <mergeCell ref="H328:H329"/>
    <mergeCell ref="E259:G260"/>
    <mergeCell ref="E283:G284"/>
    <mergeCell ref="E235:G236"/>
    <mergeCell ref="E261:G262"/>
    <mergeCell ref="E275:G276"/>
    <mergeCell ref="H136:H137"/>
    <mergeCell ref="I136:I137"/>
    <mergeCell ref="F196:G196"/>
    <mergeCell ref="E138:G139"/>
    <mergeCell ref="F200:G200"/>
    <mergeCell ref="F202:G202"/>
    <mergeCell ref="F204:G204"/>
    <mergeCell ref="D213:G213"/>
    <mergeCell ref="D239:G239"/>
    <mergeCell ref="E178:G179"/>
    <mergeCell ref="E227:G228"/>
    <mergeCell ref="E180:G181"/>
    <mergeCell ref="E229:G230"/>
    <mergeCell ref="E221:G222"/>
    <mergeCell ref="E223:G224"/>
    <mergeCell ref="E186:G187"/>
    <mergeCell ref="E188:G188"/>
    <mergeCell ref="E182:G183"/>
    <mergeCell ref="E231:G232"/>
  </mergeCells>
  <hyperlinks>
    <hyperlink ref="M39" r:id="rId1" xr:uid="{00000000-0004-0000-0100-000000000000}"/>
    <hyperlink ref="M37" r:id="rId2" xr:uid="{00000000-0004-0000-0100-000001000000}"/>
    <hyperlink ref="M35" r:id="rId3" xr:uid="{00000000-0004-0000-0100-000002000000}"/>
    <hyperlink ref="M33" r:id="rId4" xr:uid="{00000000-0004-0000-0100-000003000000}"/>
    <hyperlink ref="M122" r:id="rId5" xr:uid="{2F903806-8E0E-46DB-B195-1E692DAFD9D4}"/>
    <hyperlink ref="M196" r:id="rId6" xr:uid="{D681222E-2912-4C9A-AAC6-6391A4D5808F}"/>
    <hyperlink ref="M141" r:id="rId7" xr:uid="{72559EFA-B921-4394-8F7B-7048A224B790}"/>
    <hyperlink ref="M323" r:id="rId8" xr:uid="{7D380235-978D-4D11-97F5-5AF6DB59CB14}"/>
    <hyperlink ref="M183" r:id="rId9" xr:uid="{F54182EE-3B1F-4F0A-A200-E3F58A5D21B8}"/>
  </hyperlinks>
  <printOptions horizontalCentered="1"/>
  <pageMargins left="0.59055118110236204" right="0.511811023622047" top="0.59055118110236204" bottom="0.511811023622047" header="0.31496062992126" footer="0.31496062992126"/>
  <pageSetup paperSize="9" scale="63" firstPageNumber="65" orientation="landscape" useFirstPageNumber="1" horizontalDpi="4294967293" verticalDpi="300" r:id="rId10"/>
  <rowBreaks count="8" manualBreakCount="8">
    <brk id="41" min="1" max="12" man="1"/>
    <brk id="64" min="1" max="12" man="1"/>
    <brk id="160" min="1" max="12" man="1"/>
    <brk id="193" min="1" max="12" man="1"/>
    <brk id="216" max="12" man="1"/>
    <brk id="319" min="1" max="12" man="1"/>
    <brk id="327" min="1" max="12" man="1"/>
    <brk id="330" min="1"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87"/>
  <sheetViews>
    <sheetView showGridLines="0" view="pageBreakPreview" topLeftCell="A174" zoomScale="69" zoomScaleSheetLayoutView="69" workbookViewId="0">
      <selection activeCell="E158" sqref="E158:I158"/>
    </sheetView>
  </sheetViews>
  <sheetFormatPr defaultColWidth="9.1796875" defaultRowHeight="15" customHeight="1"/>
  <cols>
    <col min="1" max="1" width="4.453125" style="3" customWidth="1"/>
    <col min="2" max="2" width="3.1796875" style="3" customWidth="1"/>
    <col min="3" max="3" width="4.81640625" style="3" customWidth="1"/>
    <col min="4" max="4" width="3.26953125" style="3" customWidth="1"/>
    <col min="5" max="5" width="4.453125" style="3" customWidth="1"/>
    <col min="6" max="6" width="3.7265625" style="3" customWidth="1"/>
    <col min="7" max="7" width="18.7265625" style="3" customWidth="1"/>
    <col min="8" max="8" width="2.54296875" style="3" customWidth="1"/>
    <col min="9" max="9" width="29.1796875" style="3" customWidth="1"/>
    <col min="10" max="10" width="15.453125" style="3" customWidth="1"/>
    <col min="11" max="11" width="13.54296875" style="3" customWidth="1"/>
    <col min="12" max="12" width="11.7265625" style="3" customWidth="1"/>
    <col min="13" max="13" width="10.26953125" style="3" customWidth="1"/>
    <col min="14" max="14" width="12" style="3" customWidth="1"/>
    <col min="15" max="15" width="72.7265625" style="3" customWidth="1"/>
    <col min="16" max="16" width="12.81640625" style="3" customWidth="1"/>
    <col min="17" max="17" width="9.1796875" style="3" hidden="1" customWidth="1"/>
    <col min="18" max="18" width="39.7265625" style="3" customWidth="1"/>
    <col min="19" max="16384" width="9.1796875" style="3"/>
  </cols>
  <sheetData>
    <row r="1" spans="1:15" customFormat="1" ht="14.5">
      <c r="A1" s="15"/>
      <c r="B1" s="15"/>
      <c r="C1" s="15"/>
      <c r="D1" s="15"/>
      <c r="E1" s="15"/>
      <c r="F1" s="15"/>
      <c r="G1" s="15"/>
      <c r="H1" s="15"/>
      <c r="I1" s="16" t="s">
        <v>281</v>
      </c>
      <c r="J1" s="15"/>
      <c r="K1" s="15" t="s">
        <v>273</v>
      </c>
      <c r="L1" s="15"/>
      <c r="M1" s="15"/>
      <c r="N1" s="15"/>
      <c r="O1" s="139"/>
    </row>
    <row r="2" spans="1:15" customFormat="1" ht="14.5">
      <c r="A2" s="15"/>
      <c r="B2" s="15"/>
      <c r="C2" s="15"/>
      <c r="D2" s="15"/>
      <c r="E2" s="15"/>
      <c r="F2" s="15"/>
      <c r="G2" s="15"/>
      <c r="H2" s="15"/>
      <c r="I2" s="15"/>
      <c r="J2" s="15"/>
      <c r="K2" s="15" t="s">
        <v>274</v>
      </c>
      <c r="L2" s="15"/>
      <c r="M2" s="15"/>
      <c r="N2" s="15"/>
      <c r="O2" s="139"/>
    </row>
    <row r="3" spans="1:15" customFormat="1" ht="14.5">
      <c r="A3" s="15"/>
      <c r="B3" s="15"/>
      <c r="C3" s="15"/>
      <c r="D3" s="15"/>
      <c r="E3" s="15"/>
      <c r="F3" s="15"/>
      <c r="G3" s="15"/>
      <c r="H3" s="15"/>
      <c r="I3" s="15"/>
      <c r="J3" s="15"/>
      <c r="K3" s="15" t="s">
        <v>275</v>
      </c>
      <c r="L3" s="15"/>
      <c r="M3" s="15"/>
      <c r="N3" s="15"/>
      <c r="O3" s="139"/>
    </row>
    <row r="4" spans="1:15" customFormat="1" ht="14.5">
      <c r="A4" s="15"/>
      <c r="B4" s="15"/>
      <c r="C4" s="15"/>
      <c r="D4" s="15"/>
      <c r="E4" s="15"/>
      <c r="F4" s="15"/>
      <c r="G4" s="15"/>
      <c r="H4" s="15"/>
      <c r="I4" s="15"/>
      <c r="J4" s="15"/>
      <c r="K4" s="15" t="s">
        <v>276</v>
      </c>
      <c r="L4" s="15"/>
      <c r="M4" s="15"/>
      <c r="N4" s="15"/>
      <c r="O4" s="139"/>
    </row>
    <row r="5" spans="1:15" customFormat="1" ht="14.5">
      <c r="A5" s="15"/>
      <c r="B5" s="15"/>
      <c r="C5" s="15"/>
      <c r="D5" s="15"/>
      <c r="E5" s="15"/>
      <c r="F5" s="15"/>
      <c r="G5" s="15"/>
      <c r="H5" s="15"/>
      <c r="I5" s="15"/>
      <c r="J5" s="15"/>
      <c r="K5" s="15" t="s">
        <v>277</v>
      </c>
      <c r="L5" s="15"/>
      <c r="M5" s="15"/>
      <c r="N5" s="15"/>
      <c r="O5" s="139"/>
    </row>
    <row r="6" spans="1:15" customFormat="1" ht="14.5">
      <c r="A6" s="15"/>
      <c r="B6" s="15"/>
      <c r="C6" s="15"/>
      <c r="D6" s="15"/>
      <c r="E6" s="15"/>
      <c r="F6" s="15"/>
      <c r="G6" s="15"/>
      <c r="H6" s="15"/>
      <c r="I6" s="15"/>
      <c r="J6" s="15"/>
      <c r="K6" s="15" t="s">
        <v>278</v>
      </c>
      <c r="L6" s="15"/>
      <c r="M6" s="15"/>
      <c r="N6" s="15"/>
      <c r="O6" s="139"/>
    </row>
    <row r="7" spans="1:15" customFormat="1" ht="14.5">
      <c r="A7" s="15"/>
      <c r="B7" s="15"/>
      <c r="C7" s="15"/>
      <c r="D7" s="15"/>
      <c r="E7" s="15"/>
      <c r="F7" s="15"/>
      <c r="G7" s="15"/>
      <c r="H7" s="15"/>
      <c r="I7" s="15"/>
      <c r="J7" s="15"/>
      <c r="K7" s="15" t="s">
        <v>279</v>
      </c>
      <c r="L7" s="15"/>
      <c r="M7" s="15"/>
      <c r="N7" s="15"/>
      <c r="O7" s="139"/>
    </row>
    <row r="8" spans="1:15" customFormat="1" ht="14.5">
      <c r="A8" s="15"/>
      <c r="B8" s="15"/>
      <c r="C8" s="15"/>
      <c r="D8" s="15"/>
      <c r="E8" s="15"/>
      <c r="F8" s="15"/>
      <c r="G8" s="15"/>
      <c r="H8" s="15"/>
      <c r="I8" s="15"/>
      <c r="J8" s="15"/>
      <c r="K8" s="15"/>
      <c r="L8" s="15"/>
      <c r="M8" s="15"/>
      <c r="N8" s="15"/>
      <c r="O8" s="139"/>
    </row>
    <row r="9" spans="1:15" ht="17.5">
      <c r="A9" s="1889" t="s">
        <v>229</v>
      </c>
      <c r="B9" s="1889"/>
      <c r="C9" s="1889"/>
      <c r="D9" s="1889"/>
      <c r="E9" s="1889"/>
      <c r="F9" s="1889"/>
      <c r="G9" s="1889"/>
      <c r="H9" s="1889"/>
      <c r="I9" s="1889"/>
      <c r="J9" s="1889"/>
      <c r="K9" s="1889"/>
      <c r="L9" s="1889"/>
      <c r="M9" s="1889"/>
      <c r="N9" s="1889"/>
      <c r="O9" s="1889"/>
    </row>
    <row r="10" spans="1:15" ht="17.5">
      <c r="A10" s="1889" t="s">
        <v>258</v>
      </c>
      <c r="B10" s="1889"/>
      <c r="C10" s="1889"/>
      <c r="D10" s="1889"/>
      <c r="E10" s="1889"/>
      <c r="F10" s="1889"/>
      <c r="G10" s="1889"/>
      <c r="H10" s="1889"/>
      <c r="I10" s="1889"/>
      <c r="J10" s="1889"/>
      <c r="K10" s="1889"/>
      <c r="L10" s="1889"/>
      <c r="M10" s="1889"/>
      <c r="N10" s="1889"/>
      <c r="O10" s="1889"/>
    </row>
    <row r="11" spans="1:15" ht="15" customHeight="1">
      <c r="A11" s="140"/>
      <c r="B11" s="140"/>
      <c r="C11" s="140"/>
      <c r="D11" s="140"/>
      <c r="E11" s="140"/>
      <c r="F11" s="140"/>
      <c r="G11" s="140"/>
      <c r="H11" s="140"/>
      <c r="I11" s="140"/>
      <c r="J11" s="140"/>
      <c r="K11" s="141"/>
      <c r="L11" s="140"/>
      <c r="M11" s="142"/>
      <c r="N11" s="142"/>
      <c r="O11" s="140"/>
    </row>
    <row r="12" spans="1:15" ht="15" customHeight="1">
      <c r="A12" s="143" t="s">
        <v>231</v>
      </c>
      <c r="B12" s="143"/>
      <c r="C12" s="144"/>
      <c r="D12" s="145"/>
      <c r="E12" s="145"/>
      <c r="F12" s="145"/>
      <c r="G12" s="145"/>
      <c r="H12" s="145"/>
      <c r="I12" s="144"/>
      <c r="J12" s="144"/>
      <c r="K12" s="146"/>
      <c r="L12" s="144"/>
      <c r="M12" s="142"/>
      <c r="N12" s="142"/>
      <c r="O12" s="140"/>
    </row>
    <row r="13" spans="1:15" ht="15" customHeight="1">
      <c r="A13" s="144"/>
      <c r="B13" s="144"/>
      <c r="C13" s="144" t="s">
        <v>232</v>
      </c>
      <c r="D13" s="144"/>
      <c r="E13" s="144"/>
      <c r="F13" s="139"/>
      <c r="G13" s="139"/>
      <c r="H13" s="144"/>
      <c r="I13" s="705" t="s">
        <v>739</v>
      </c>
      <c r="J13" s="93"/>
      <c r="K13" s="93"/>
      <c r="L13" s="93"/>
      <c r="M13" s="94"/>
      <c r="N13" s="87"/>
      <c r="O13" s="94"/>
    </row>
    <row r="14" spans="1:15" ht="15" customHeight="1">
      <c r="A14" s="144"/>
      <c r="B14" s="144"/>
      <c r="C14" s="144" t="s">
        <v>233</v>
      </c>
      <c r="D14" s="144"/>
      <c r="E14" s="144"/>
      <c r="F14" s="139"/>
      <c r="G14" s="139"/>
      <c r="H14" s="144"/>
      <c r="I14" s="1786" t="s">
        <v>393</v>
      </c>
      <c r="J14" s="1786"/>
      <c r="K14" s="1786"/>
      <c r="L14" s="1786"/>
      <c r="M14" s="94"/>
      <c r="N14" s="87"/>
      <c r="O14" s="94"/>
    </row>
    <row r="15" spans="1:15" ht="15" customHeight="1">
      <c r="A15" s="144"/>
      <c r="B15" s="144"/>
      <c r="C15" s="144" t="s">
        <v>234</v>
      </c>
      <c r="D15" s="144"/>
      <c r="E15" s="144"/>
      <c r="F15" s="139"/>
      <c r="G15" s="139"/>
      <c r="H15" s="144"/>
      <c r="I15" s="1787" t="s">
        <v>394</v>
      </c>
      <c r="J15" s="1787"/>
      <c r="K15" s="1787"/>
      <c r="L15" s="1787"/>
      <c r="M15" s="94"/>
      <c r="N15" s="87"/>
      <c r="O15" s="94"/>
    </row>
    <row r="16" spans="1:15" ht="15" customHeight="1">
      <c r="A16" s="144"/>
      <c r="B16" s="144"/>
      <c r="C16" s="144" t="s">
        <v>235</v>
      </c>
      <c r="D16" s="144"/>
      <c r="E16" s="144"/>
      <c r="F16" s="139"/>
      <c r="G16" s="139"/>
      <c r="H16" s="144"/>
      <c r="I16" s="1788" t="s">
        <v>395</v>
      </c>
      <c r="J16" s="1788"/>
      <c r="K16" s="1788"/>
      <c r="L16" s="1788"/>
      <c r="M16" s="1788"/>
      <c r="N16" s="1788"/>
      <c r="O16" s="1788"/>
    </row>
    <row r="17" spans="1:19" ht="15" customHeight="1">
      <c r="A17" s="144"/>
      <c r="B17" s="144"/>
      <c r="C17" s="144" t="s">
        <v>236</v>
      </c>
      <c r="D17" s="144"/>
      <c r="E17" s="144"/>
      <c r="F17" s="139"/>
      <c r="G17" s="139"/>
      <c r="H17" s="144"/>
      <c r="I17" s="88" t="s">
        <v>306</v>
      </c>
      <c r="J17" s="88"/>
      <c r="K17" s="88"/>
      <c r="L17" s="88"/>
      <c r="M17" s="87"/>
      <c r="N17" s="87"/>
      <c r="O17" s="84"/>
    </row>
    <row r="18" spans="1:19" ht="15" customHeight="1">
      <c r="A18" s="144"/>
      <c r="B18" s="144"/>
      <c r="C18" s="144"/>
      <c r="D18" s="144"/>
      <c r="E18" s="144"/>
      <c r="F18" s="139"/>
      <c r="G18" s="139"/>
      <c r="H18" s="144"/>
      <c r="I18" s="88"/>
      <c r="J18" s="88"/>
      <c r="K18" s="88"/>
      <c r="L18" s="88"/>
      <c r="M18" s="87"/>
      <c r="N18" s="87"/>
      <c r="O18" s="84"/>
    </row>
    <row r="19" spans="1:19" ht="15" customHeight="1">
      <c r="A19" s="143" t="s">
        <v>237</v>
      </c>
      <c r="B19" s="143"/>
      <c r="C19" s="144"/>
      <c r="D19" s="145"/>
      <c r="E19" s="145"/>
      <c r="F19" s="139"/>
      <c r="G19" s="139"/>
      <c r="H19" s="145"/>
      <c r="I19" s="89"/>
      <c r="J19" s="89"/>
      <c r="K19" s="92"/>
      <c r="L19" s="89"/>
      <c r="M19" s="87"/>
      <c r="N19" s="87"/>
      <c r="O19" s="84"/>
    </row>
    <row r="20" spans="1:19" ht="15" customHeight="1">
      <c r="A20" s="144"/>
      <c r="B20" s="144"/>
      <c r="C20" s="144" t="s">
        <v>238</v>
      </c>
      <c r="D20" s="144"/>
      <c r="E20" s="144"/>
      <c r="F20" s="139"/>
      <c r="G20" s="139"/>
      <c r="H20" s="144"/>
      <c r="I20" s="95" t="s">
        <v>332</v>
      </c>
      <c r="J20" s="95"/>
      <c r="K20" s="95"/>
      <c r="L20" s="95"/>
      <c r="M20" s="87"/>
      <c r="N20" s="87"/>
      <c r="O20" s="84"/>
    </row>
    <row r="21" spans="1:19" ht="15" customHeight="1">
      <c r="A21" s="144"/>
      <c r="B21" s="144"/>
      <c r="C21" s="144" t="s">
        <v>239</v>
      </c>
      <c r="D21" s="144"/>
      <c r="E21" s="144"/>
      <c r="F21" s="139"/>
      <c r="G21" s="139"/>
      <c r="H21" s="144"/>
      <c r="I21" s="1786" t="s">
        <v>333</v>
      </c>
      <c r="J21" s="1786"/>
      <c r="K21" s="1786"/>
      <c r="L21" s="1786"/>
      <c r="M21" s="87"/>
      <c r="N21" s="87"/>
      <c r="O21" s="84"/>
    </row>
    <row r="22" spans="1:19" ht="15" customHeight="1">
      <c r="A22" s="144"/>
      <c r="B22" s="144"/>
      <c r="C22" s="144" t="s">
        <v>234</v>
      </c>
      <c r="D22" s="144"/>
      <c r="E22" s="144"/>
      <c r="F22" s="139"/>
      <c r="G22" s="139"/>
      <c r="H22" s="144"/>
      <c r="I22" s="1788" t="s">
        <v>976</v>
      </c>
      <c r="J22" s="1788"/>
      <c r="K22" s="1788"/>
      <c r="L22" s="1788"/>
      <c r="M22" s="1788"/>
      <c r="N22" s="1788"/>
      <c r="O22" s="1788"/>
    </row>
    <row r="23" spans="1:19" ht="15" customHeight="1">
      <c r="A23" s="144"/>
      <c r="B23" s="144"/>
      <c r="C23" s="144" t="s">
        <v>240</v>
      </c>
      <c r="D23" s="144"/>
      <c r="E23" s="144"/>
      <c r="F23" s="139"/>
      <c r="G23" s="139"/>
      <c r="H23" s="144"/>
      <c r="I23" s="1786" t="s">
        <v>396</v>
      </c>
      <c r="J23" s="1786"/>
      <c r="K23" s="1786"/>
      <c r="L23" s="1786"/>
      <c r="M23" s="87"/>
      <c r="N23" s="87"/>
      <c r="O23" s="84"/>
    </row>
    <row r="24" spans="1:19" ht="15" customHeight="1">
      <c r="A24" s="144"/>
      <c r="B24" s="144"/>
      <c r="C24" s="144" t="s">
        <v>236</v>
      </c>
      <c r="D24" s="144"/>
      <c r="E24" s="144"/>
      <c r="F24" s="139"/>
      <c r="G24" s="139"/>
      <c r="H24" s="144"/>
      <c r="I24" s="1788" t="s">
        <v>334</v>
      </c>
      <c r="J24" s="1788"/>
      <c r="K24" s="1788"/>
      <c r="L24" s="1788"/>
      <c r="M24" s="1788"/>
      <c r="N24" s="1788"/>
      <c r="O24" s="1788"/>
    </row>
    <row r="25" spans="1:19" ht="15" customHeight="1">
      <c r="A25" s="144"/>
      <c r="B25" s="144"/>
      <c r="C25" s="144"/>
      <c r="D25" s="144"/>
      <c r="E25" s="144"/>
      <c r="F25" s="144"/>
      <c r="G25" s="144"/>
      <c r="H25" s="144"/>
      <c r="I25" s="144"/>
      <c r="J25" s="144"/>
      <c r="K25" s="146"/>
      <c r="L25" s="144"/>
      <c r="M25" s="142"/>
      <c r="N25" s="142"/>
      <c r="O25" s="140"/>
    </row>
    <row r="26" spans="1:19" ht="15" customHeight="1">
      <c r="A26" s="149" t="s">
        <v>259</v>
      </c>
      <c r="B26" s="149"/>
      <c r="C26" s="145"/>
      <c r="D26" s="145"/>
      <c r="E26" s="145"/>
      <c r="F26" s="145"/>
      <c r="G26" s="145"/>
      <c r="H26" s="145"/>
      <c r="I26" s="145"/>
      <c r="J26" s="145"/>
      <c r="K26" s="145"/>
      <c r="L26" s="145"/>
      <c r="M26" s="142"/>
      <c r="N26" s="142"/>
      <c r="O26" s="140"/>
    </row>
    <row r="27" spans="1:19" ht="15" customHeight="1" thickBot="1">
      <c r="A27" s="147"/>
      <c r="B27" s="147"/>
      <c r="C27" s="150"/>
      <c r="D27" s="150"/>
      <c r="E27" s="150"/>
      <c r="F27" s="150"/>
      <c r="G27" s="150"/>
      <c r="H27" s="150"/>
      <c r="I27" s="150"/>
      <c r="J27" s="150"/>
      <c r="K27" s="151"/>
      <c r="L27" s="152"/>
      <c r="M27" s="142"/>
      <c r="N27" s="142"/>
      <c r="O27" s="140"/>
    </row>
    <row r="28" spans="1:19" s="10" customFormat="1" ht="42">
      <c r="A28" s="153" t="s">
        <v>242</v>
      </c>
      <c r="B28" s="1885" t="s">
        <v>243</v>
      </c>
      <c r="C28" s="1886"/>
      <c r="D28" s="1886"/>
      <c r="E28" s="1886"/>
      <c r="F28" s="1886"/>
      <c r="G28" s="1886"/>
      <c r="H28" s="1886"/>
      <c r="I28" s="1886"/>
      <c r="J28" s="154" t="s">
        <v>244</v>
      </c>
      <c r="K28" s="154" t="s">
        <v>245</v>
      </c>
      <c r="L28" s="154" t="s">
        <v>246</v>
      </c>
      <c r="M28" s="154" t="s">
        <v>247</v>
      </c>
      <c r="N28" s="154" t="s">
        <v>248</v>
      </c>
      <c r="O28" s="155" t="s">
        <v>249</v>
      </c>
    </row>
    <row r="29" spans="1:19" s="10" customFormat="1" ht="13">
      <c r="A29" s="156">
        <v>1</v>
      </c>
      <c r="B29" s="1887">
        <v>2</v>
      </c>
      <c r="C29" s="1888"/>
      <c r="D29" s="1888"/>
      <c r="E29" s="1888"/>
      <c r="F29" s="1888"/>
      <c r="G29" s="1888"/>
      <c r="H29" s="1888"/>
      <c r="I29" s="1888"/>
      <c r="J29" s="157">
        <v>3</v>
      </c>
      <c r="K29" s="158">
        <v>4</v>
      </c>
      <c r="L29" s="157">
        <v>5</v>
      </c>
      <c r="M29" s="157">
        <v>6</v>
      </c>
      <c r="N29" s="157">
        <v>7</v>
      </c>
      <c r="O29" s="159">
        <v>8</v>
      </c>
    </row>
    <row r="30" spans="1:19" s="10" customFormat="1" ht="20.149999999999999" customHeight="1">
      <c r="A30" s="160" t="s">
        <v>267</v>
      </c>
      <c r="B30" s="1879" t="s">
        <v>269</v>
      </c>
      <c r="C30" s="1880"/>
      <c r="D30" s="1880"/>
      <c r="E30" s="1880"/>
      <c r="F30" s="1880"/>
      <c r="G30" s="1880"/>
      <c r="H30" s="1880"/>
      <c r="I30" s="1881"/>
      <c r="J30" s="161"/>
      <c r="K30" s="162"/>
      <c r="L30" s="163"/>
      <c r="M30" s="164"/>
      <c r="N30" s="165"/>
      <c r="O30" s="166"/>
    </row>
    <row r="31" spans="1:19" s="11" customFormat="1" ht="31.5" customHeight="1" thickBot="1">
      <c r="A31" s="167"/>
      <c r="B31" s="168"/>
      <c r="C31" s="169">
        <v>1</v>
      </c>
      <c r="D31" s="1882" t="s">
        <v>104</v>
      </c>
      <c r="E31" s="1883"/>
      <c r="F31" s="1883"/>
      <c r="G31" s="1883"/>
      <c r="H31" s="1883"/>
      <c r="I31" s="1884"/>
      <c r="J31" s="170"/>
      <c r="K31" s="171"/>
      <c r="L31" s="172"/>
      <c r="M31" s="173"/>
      <c r="N31" s="174"/>
      <c r="O31" s="175"/>
      <c r="R31" s="23"/>
      <c r="S31" s="24"/>
    </row>
    <row r="32" spans="1:19" s="10" customFormat="1" ht="84" customHeight="1" thickBot="1">
      <c r="A32" s="176"/>
      <c r="B32" s="177"/>
      <c r="C32" s="178"/>
      <c r="D32" s="440" t="s">
        <v>59</v>
      </c>
      <c r="E32" s="1894" t="s">
        <v>315</v>
      </c>
      <c r="F32" s="1895"/>
      <c r="G32" s="1895"/>
      <c r="H32" s="1895"/>
      <c r="I32" s="1896"/>
      <c r="J32" s="180"/>
      <c r="K32" s="181"/>
      <c r="L32" s="182"/>
      <c r="M32" s="183"/>
      <c r="N32" s="184">
        <f>N33</f>
        <v>40</v>
      </c>
      <c r="O32" s="185"/>
      <c r="R32" s="1893"/>
      <c r="S32" s="1893"/>
    </row>
    <row r="33" spans="1:18" s="10" customFormat="1" ht="35.15" customHeight="1">
      <c r="A33" s="176"/>
      <c r="B33" s="189"/>
      <c r="C33" s="187"/>
      <c r="D33" s="188"/>
      <c r="E33" s="1897" t="s">
        <v>106</v>
      </c>
      <c r="F33" s="1900" t="s">
        <v>364</v>
      </c>
      <c r="G33" s="1900"/>
      <c r="H33" s="1900"/>
      <c r="I33" s="1900"/>
      <c r="J33" s="1903" t="s">
        <v>555</v>
      </c>
      <c r="K33" s="441" t="s">
        <v>291</v>
      </c>
      <c r="L33" s="22">
        <v>1</v>
      </c>
      <c r="M33" s="22">
        <v>40</v>
      </c>
      <c r="N33" s="669">
        <v>40</v>
      </c>
      <c r="O33" s="433" t="s">
        <v>960</v>
      </c>
      <c r="R33" s="26"/>
    </row>
    <row r="34" spans="1:18" s="10" customFormat="1" ht="15" customHeight="1">
      <c r="A34" s="176"/>
      <c r="B34" s="189"/>
      <c r="C34" s="187"/>
      <c r="D34" s="188"/>
      <c r="E34" s="1898"/>
      <c r="F34" s="1901"/>
      <c r="G34" s="1901"/>
      <c r="H34" s="1901"/>
      <c r="I34" s="1901"/>
      <c r="J34" s="1904"/>
      <c r="K34" s="430"/>
      <c r="L34" s="430"/>
      <c r="M34" s="430"/>
      <c r="N34" s="672"/>
      <c r="O34" s="671" t="s">
        <v>366</v>
      </c>
      <c r="R34" s="26"/>
    </row>
    <row r="35" spans="1:18" s="10" customFormat="1" ht="15" customHeight="1">
      <c r="A35" s="176"/>
      <c r="B35" s="189"/>
      <c r="C35" s="187"/>
      <c r="D35" s="188"/>
      <c r="E35" s="1898"/>
      <c r="F35" s="1901"/>
      <c r="G35" s="1901"/>
      <c r="H35" s="1901"/>
      <c r="I35" s="1901"/>
      <c r="J35" s="1904"/>
      <c r="K35" s="430"/>
      <c r="L35" s="430"/>
      <c r="M35" s="430"/>
      <c r="N35" s="672"/>
      <c r="O35" s="585" t="s">
        <v>292</v>
      </c>
      <c r="R35" s="26"/>
    </row>
    <row r="36" spans="1:18" s="10" customFormat="1" ht="15" customHeight="1" thickBot="1">
      <c r="A36" s="176"/>
      <c r="B36" s="189"/>
      <c r="C36" s="187"/>
      <c r="D36" s="188"/>
      <c r="E36" s="1899"/>
      <c r="F36" s="1902"/>
      <c r="G36" s="1902"/>
      <c r="H36" s="1902"/>
      <c r="I36" s="1902"/>
      <c r="J36" s="1905"/>
      <c r="K36" s="431"/>
      <c r="L36" s="431"/>
      <c r="M36" s="431"/>
      <c r="N36" s="673"/>
      <c r="O36" s="664" t="s">
        <v>378</v>
      </c>
      <c r="R36" s="26"/>
    </row>
    <row r="37" spans="1:18" s="10" customFormat="1" ht="55.5" customHeight="1" thickBot="1">
      <c r="A37" s="176"/>
      <c r="B37" s="186"/>
      <c r="C37" s="178"/>
      <c r="D37" s="179" t="s">
        <v>63</v>
      </c>
      <c r="E37" s="1917" t="s">
        <v>260</v>
      </c>
      <c r="F37" s="1917"/>
      <c r="G37" s="1917"/>
      <c r="H37" s="1917"/>
      <c r="I37" s="1917"/>
      <c r="J37" s="190"/>
      <c r="K37" s="191"/>
      <c r="L37" s="192"/>
      <c r="M37" s="193"/>
      <c r="N37" s="194">
        <f>N38+N47+N69+N88</f>
        <v>113.5</v>
      </c>
      <c r="O37" s="674"/>
    </row>
    <row r="38" spans="1:18" s="10" customFormat="1" ht="50.15" customHeight="1">
      <c r="A38" s="176"/>
      <c r="B38" s="195"/>
      <c r="C38" s="196"/>
      <c r="D38" s="195"/>
      <c r="E38" s="833" t="s">
        <v>106</v>
      </c>
      <c r="F38" s="1918" t="s">
        <v>349</v>
      </c>
      <c r="G38" s="1918"/>
      <c r="H38" s="1918"/>
      <c r="I38" s="1918"/>
      <c r="J38" s="834"/>
      <c r="K38" s="835"/>
      <c r="L38" s="836"/>
      <c r="M38" s="837"/>
      <c r="N38" s="838">
        <f>N39</f>
        <v>24</v>
      </c>
      <c r="O38" s="839"/>
      <c r="R38" s="26"/>
    </row>
    <row r="39" spans="1:18" s="10" customFormat="1" ht="35.15" customHeight="1">
      <c r="A39" s="176"/>
      <c r="B39" s="195"/>
      <c r="C39" s="196"/>
      <c r="D39" s="195"/>
      <c r="E39" s="1853" t="s">
        <v>160</v>
      </c>
      <c r="F39" s="1859" t="s">
        <v>489</v>
      </c>
      <c r="G39" s="1860"/>
      <c r="H39" s="1860"/>
      <c r="I39" s="1861"/>
      <c r="J39" s="1923" t="s">
        <v>488</v>
      </c>
      <c r="K39" s="1919" t="s">
        <v>261</v>
      </c>
      <c r="L39" s="1915">
        <v>1</v>
      </c>
      <c r="M39" s="1913">
        <f>40</f>
        <v>40</v>
      </c>
      <c r="N39" s="1906">
        <f>0.6*40</f>
        <v>24</v>
      </c>
      <c r="O39" s="677" t="s">
        <v>961</v>
      </c>
      <c r="R39" s="26"/>
    </row>
    <row r="40" spans="1:18" s="10" customFormat="1" ht="15" customHeight="1">
      <c r="A40" s="176"/>
      <c r="B40" s="195"/>
      <c r="C40" s="196"/>
      <c r="D40" s="195"/>
      <c r="E40" s="1921"/>
      <c r="F40" s="1862"/>
      <c r="G40" s="1922"/>
      <c r="H40" s="1922"/>
      <c r="I40" s="1864"/>
      <c r="J40" s="1854"/>
      <c r="K40" s="1920"/>
      <c r="L40" s="1916"/>
      <c r="M40" s="1914"/>
      <c r="N40" s="1907"/>
      <c r="O40" s="675" t="s">
        <v>483</v>
      </c>
      <c r="R40" s="23"/>
    </row>
    <row r="41" spans="1:18" s="10" customFormat="1" ht="15" customHeight="1">
      <c r="A41" s="176"/>
      <c r="B41" s="195"/>
      <c r="C41" s="196"/>
      <c r="D41" s="195"/>
      <c r="E41" s="1921"/>
      <c r="F41" s="1862"/>
      <c r="G41" s="1922"/>
      <c r="H41" s="1922"/>
      <c r="I41" s="1864"/>
      <c r="J41" s="1854"/>
      <c r="K41" s="1920"/>
      <c r="L41" s="1916"/>
      <c r="M41" s="1914"/>
      <c r="N41" s="1907"/>
      <c r="O41" s="678" t="s">
        <v>293</v>
      </c>
      <c r="R41" s="26"/>
    </row>
    <row r="42" spans="1:18" s="10" customFormat="1" ht="15" customHeight="1">
      <c r="A42" s="176"/>
      <c r="B42" s="195"/>
      <c r="C42" s="196"/>
      <c r="D42" s="195"/>
      <c r="E42" s="1921"/>
      <c r="F42" s="1862"/>
      <c r="G42" s="1922"/>
      <c r="H42" s="1922"/>
      <c r="I42" s="1864"/>
      <c r="J42" s="1854"/>
      <c r="K42" s="1920"/>
      <c r="L42" s="1916"/>
      <c r="M42" s="1914"/>
      <c r="N42" s="1907"/>
      <c r="O42" s="668" t="s">
        <v>484</v>
      </c>
      <c r="R42" s="27"/>
    </row>
    <row r="43" spans="1:18" s="10" customFormat="1" ht="15" customHeight="1">
      <c r="A43" s="176"/>
      <c r="B43" s="195"/>
      <c r="C43" s="196"/>
      <c r="D43" s="195"/>
      <c r="E43" s="1921"/>
      <c r="F43" s="1862"/>
      <c r="G43" s="1922"/>
      <c r="H43" s="1922"/>
      <c r="I43" s="1864"/>
      <c r="J43" s="1854"/>
      <c r="K43" s="1920"/>
      <c r="L43" s="1916"/>
      <c r="M43" s="1914"/>
      <c r="N43" s="1907"/>
      <c r="O43" s="678" t="s">
        <v>486</v>
      </c>
      <c r="R43" s="12"/>
    </row>
    <row r="44" spans="1:18" s="10" customFormat="1" ht="15" customHeight="1">
      <c r="A44" s="176"/>
      <c r="B44" s="197"/>
      <c r="C44" s="198"/>
      <c r="D44" s="197"/>
      <c r="E44" s="1854"/>
      <c r="F44" s="1862"/>
      <c r="G44" s="1922"/>
      <c r="H44" s="1922"/>
      <c r="I44" s="1864"/>
      <c r="J44" s="1854"/>
      <c r="K44" s="1920"/>
      <c r="L44" s="1916"/>
      <c r="M44" s="1914"/>
      <c r="N44" s="1907"/>
      <c r="O44" s="679" t="s">
        <v>485</v>
      </c>
      <c r="R44" s="12"/>
    </row>
    <row r="45" spans="1:18" s="10" customFormat="1" ht="15" customHeight="1">
      <c r="A45" s="176"/>
      <c r="B45" s="197"/>
      <c r="C45" s="198"/>
      <c r="D45" s="197"/>
      <c r="E45" s="1854"/>
      <c r="F45" s="1862"/>
      <c r="G45" s="1922"/>
      <c r="H45" s="1922"/>
      <c r="I45" s="1864"/>
      <c r="J45" s="1854"/>
      <c r="K45" s="1920"/>
      <c r="L45" s="1916"/>
      <c r="M45" s="1914"/>
      <c r="N45" s="1907"/>
      <c r="O45" s="654" t="s">
        <v>292</v>
      </c>
      <c r="R45" s="12"/>
    </row>
    <row r="46" spans="1:18" s="10" customFormat="1" ht="15" customHeight="1">
      <c r="A46" s="176"/>
      <c r="B46" s="195"/>
      <c r="C46" s="196"/>
      <c r="D46" s="195"/>
      <c r="E46" s="1854"/>
      <c r="F46" s="1878"/>
      <c r="G46" s="1863"/>
      <c r="H46" s="1863"/>
      <c r="I46" s="1864"/>
      <c r="J46" s="1854"/>
      <c r="K46" s="1920"/>
      <c r="L46" s="1916"/>
      <c r="M46" s="1914"/>
      <c r="N46" s="1907"/>
      <c r="O46" s="873" t="s">
        <v>487</v>
      </c>
      <c r="R46" s="26"/>
    </row>
    <row r="47" spans="1:18" s="10" customFormat="1" ht="50.15" customHeight="1">
      <c r="A47" s="176"/>
      <c r="B47" s="197"/>
      <c r="C47" s="198"/>
      <c r="D47" s="197"/>
      <c r="E47" s="840" t="s">
        <v>115</v>
      </c>
      <c r="F47" s="1935" t="s">
        <v>358</v>
      </c>
      <c r="G47" s="1935"/>
      <c r="H47" s="1935"/>
      <c r="I47" s="1935"/>
      <c r="J47" s="841"/>
      <c r="K47" s="842"/>
      <c r="L47" s="843"/>
      <c r="M47" s="843"/>
      <c r="N47" s="844">
        <f>N48+N54+N62</f>
        <v>36</v>
      </c>
      <c r="O47" s="845"/>
      <c r="R47" s="26"/>
    </row>
    <row r="48" spans="1:18" s="10" customFormat="1" ht="30" customHeight="1">
      <c r="A48" s="176"/>
      <c r="B48" s="197"/>
      <c r="C48" s="198"/>
      <c r="D48" s="197"/>
      <c r="E48" s="823" t="s">
        <v>160</v>
      </c>
      <c r="F48" s="1936" t="s">
        <v>490</v>
      </c>
      <c r="G48" s="1926"/>
      <c r="H48" s="1926"/>
      <c r="I48" s="1927"/>
      <c r="J48" s="1919" t="s">
        <v>488</v>
      </c>
      <c r="K48" s="1919" t="s">
        <v>261</v>
      </c>
      <c r="L48" s="1913">
        <v>1</v>
      </c>
      <c r="M48" s="1913">
        <f>20</f>
        <v>20</v>
      </c>
      <c r="N48" s="1913">
        <f>0.6*20</f>
        <v>12</v>
      </c>
      <c r="O48" s="530" t="s">
        <v>962</v>
      </c>
      <c r="R48" s="26"/>
    </row>
    <row r="49" spans="1:18" s="10" customFormat="1" ht="15" customHeight="1">
      <c r="A49" s="176"/>
      <c r="B49" s="197"/>
      <c r="C49" s="198"/>
      <c r="D49" s="197"/>
      <c r="E49" s="821"/>
      <c r="F49" s="1937"/>
      <c r="G49" s="1928"/>
      <c r="H49" s="1928"/>
      <c r="I49" s="1929"/>
      <c r="J49" s="1920"/>
      <c r="K49" s="1920"/>
      <c r="L49" s="1914"/>
      <c r="M49" s="1914"/>
      <c r="N49" s="1914"/>
      <c r="O49" s="877" t="s">
        <v>491</v>
      </c>
      <c r="R49" s="26"/>
    </row>
    <row r="50" spans="1:18" s="10" customFormat="1" ht="15" customHeight="1">
      <c r="A50" s="176"/>
      <c r="B50" s="197"/>
      <c r="C50" s="198"/>
      <c r="D50" s="197"/>
      <c r="E50" s="821"/>
      <c r="F50" s="1937"/>
      <c r="G50" s="1928"/>
      <c r="H50" s="1928"/>
      <c r="I50" s="1929"/>
      <c r="J50" s="1920"/>
      <c r="K50" s="1920"/>
      <c r="L50" s="1914"/>
      <c r="M50" s="1914"/>
      <c r="N50" s="1914"/>
      <c r="O50" s="530" t="s">
        <v>293</v>
      </c>
      <c r="R50" s="26"/>
    </row>
    <row r="51" spans="1:18" s="10" customFormat="1" ht="30" customHeight="1">
      <c r="A51" s="176"/>
      <c r="B51" s="197"/>
      <c r="C51" s="198"/>
      <c r="D51" s="197"/>
      <c r="E51" s="821"/>
      <c r="F51" s="1937"/>
      <c r="G51" s="1928"/>
      <c r="H51" s="1928"/>
      <c r="I51" s="1929"/>
      <c r="J51" s="1920"/>
      <c r="K51" s="1920"/>
      <c r="L51" s="1914"/>
      <c r="M51" s="1914"/>
      <c r="N51" s="1914"/>
      <c r="O51" s="680" t="s">
        <v>492</v>
      </c>
      <c r="R51" s="26"/>
    </row>
    <row r="52" spans="1:18" s="10" customFormat="1" ht="25" customHeight="1">
      <c r="A52" s="176"/>
      <c r="B52" s="197"/>
      <c r="C52" s="198"/>
      <c r="D52" s="197"/>
      <c r="E52" s="821"/>
      <c r="F52" s="1937"/>
      <c r="G52" s="1928"/>
      <c r="H52" s="1928"/>
      <c r="I52" s="1929"/>
      <c r="J52" s="1920"/>
      <c r="K52" s="1920"/>
      <c r="L52" s="1914"/>
      <c r="M52" s="1914"/>
      <c r="N52" s="1914"/>
      <c r="O52" s="654" t="s">
        <v>292</v>
      </c>
      <c r="R52" s="26"/>
    </row>
    <row r="53" spans="1:18" s="10" customFormat="1" ht="15" customHeight="1">
      <c r="A53" s="176"/>
      <c r="B53" s="197"/>
      <c r="C53" s="198"/>
      <c r="D53" s="197"/>
      <c r="E53" s="821"/>
      <c r="F53" s="1938"/>
      <c r="G53" s="1930"/>
      <c r="H53" s="1930"/>
      <c r="I53" s="1931"/>
      <c r="J53" s="821"/>
      <c r="K53" s="821"/>
      <c r="L53" s="822"/>
      <c r="M53" s="822"/>
      <c r="N53" s="822"/>
      <c r="O53" s="676" t="s">
        <v>493</v>
      </c>
      <c r="R53" s="26"/>
    </row>
    <row r="54" spans="1:18" s="10" customFormat="1" ht="25" customHeight="1">
      <c r="A54" s="176"/>
      <c r="B54" s="197"/>
      <c r="C54" s="198"/>
      <c r="D54" s="197"/>
      <c r="E54" s="853" t="s">
        <v>161</v>
      </c>
      <c r="F54" s="1936" t="s">
        <v>494</v>
      </c>
      <c r="G54" s="1926"/>
      <c r="H54" s="1926"/>
      <c r="I54" s="1927"/>
      <c r="J54" s="853" t="s">
        <v>498</v>
      </c>
      <c r="K54" s="853" t="s">
        <v>261</v>
      </c>
      <c r="L54" s="829">
        <v>1</v>
      </c>
      <c r="M54" s="855">
        <v>20</v>
      </c>
      <c r="N54" s="875">
        <v>12</v>
      </c>
      <c r="O54" s="879" t="s">
        <v>963</v>
      </c>
      <c r="R54" s="26"/>
    </row>
    <row r="55" spans="1:18" s="10" customFormat="1" ht="15" customHeight="1">
      <c r="A55" s="176"/>
      <c r="B55" s="197"/>
      <c r="C55" s="198"/>
      <c r="D55" s="197"/>
      <c r="E55" s="854"/>
      <c r="F55" s="1937"/>
      <c r="G55" s="1928"/>
      <c r="H55" s="1928"/>
      <c r="I55" s="1929"/>
      <c r="J55" s="854"/>
      <c r="K55" s="854"/>
      <c r="L55" s="827"/>
      <c r="M55" s="856"/>
      <c r="N55" s="874"/>
      <c r="O55" s="878" t="s">
        <v>495</v>
      </c>
      <c r="R55" s="26"/>
    </row>
    <row r="56" spans="1:18" s="10" customFormat="1" ht="15" customHeight="1">
      <c r="A56" s="176"/>
      <c r="B56" s="197"/>
      <c r="C56" s="198"/>
      <c r="D56" s="197"/>
      <c r="E56" s="854"/>
      <c r="F56" s="1937"/>
      <c r="G56" s="1928"/>
      <c r="H56" s="1928"/>
      <c r="I56" s="1929"/>
      <c r="J56" s="854"/>
      <c r="K56" s="854"/>
      <c r="L56" s="827"/>
      <c r="M56" s="856"/>
      <c r="N56" s="874"/>
      <c r="O56" s="880" t="s">
        <v>293</v>
      </c>
      <c r="R56" s="26"/>
    </row>
    <row r="57" spans="1:18" s="10" customFormat="1" ht="15" customHeight="1">
      <c r="A57" s="176"/>
      <c r="B57" s="197"/>
      <c r="C57" s="198"/>
      <c r="D57" s="197"/>
      <c r="E57" s="854"/>
      <c r="F57" s="1937"/>
      <c r="G57" s="1928"/>
      <c r="H57" s="1928"/>
      <c r="I57" s="1929"/>
      <c r="J57" s="854"/>
      <c r="K57" s="854"/>
      <c r="L57" s="827"/>
      <c r="M57" s="856"/>
      <c r="N57" s="874"/>
      <c r="O57" s="878" t="s">
        <v>496</v>
      </c>
      <c r="R57" s="26"/>
    </row>
    <row r="58" spans="1:18" s="10" customFormat="1" ht="15" customHeight="1">
      <c r="A58" s="176"/>
      <c r="B58" s="197"/>
      <c r="C58" s="198"/>
      <c r="D58" s="197"/>
      <c r="E58" s="854"/>
      <c r="F58" s="1937"/>
      <c r="G58" s="1928"/>
      <c r="H58" s="1928"/>
      <c r="I58" s="1929"/>
      <c r="J58" s="854"/>
      <c r="K58" s="854"/>
      <c r="L58" s="827"/>
      <c r="M58" s="856"/>
      <c r="N58" s="874"/>
      <c r="O58" s="880" t="s">
        <v>292</v>
      </c>
      <c r="R58" s="26"/>
    </row>
    <row r="59" spans="1:18" s="10" customFormat="1" ht="15" customHeight="1">
      <c r="A59" s="176"/>
      <c r="B59" s="197"/>
      <c r="C59" s="198"/>
      <c r="D59" s="197"/>
      <c r="E59" s="854"/>
      <c r="F59" s="1937"/>
      <c r="G59" s="1928"/>
      <c r="H59" s="1928"/>
      <c r="I59" s="1929"/>
      <c r="J59" s="854"/>
      <c r="K59" s="854"/>
      <c r="L59" s="827"/>
      <c r="M59" s="856"/>
      <c r="N59" s="874"/>
      <c r="O59" s="878" t="s">
        <v>497</v>
      </c>
      <c r="R59" s="26"/>
    </row>
    <row r="60" spans="1:18" s="10" customFormat="1" ht="15" customHeight="1">
      <c r="A60" s="176"/>
      <c r="B60" s="197"/>
      <c r="C60" s="198"/>
      <c r="D60" s="197"/>
      <c r="E60" s="854"/>
      <c r="F60" s="1937"/>
      <c r="G60" s="1928"/>
      <c r="H60" s="1928"/>
      <c r="I60" s="1929"/>
      <c r="J60" s="854"/>
      <c r="K60" s="854"/>
      <c r="L60" s="827"/>
      <c r="M60" s="856"/>
      <c r="N60" s="874"/>
      <c r="O60" s="878"/>
      <c r="R60" s="26"/>
    </row>
    <row r="61" spans="1:18" s="10" customFormat="1" ht="15" customHeight="1">
      <c r="A61" s="176"/>
      <c r="B61" s="197"/>
      <c r="C61" s="198"/>
      <c r="D61" s="197"/>
      <c r="E61" s="854"/>
      <c r="F61" s="1937"/>
      <c r="G61" s="1928"/>
      <c r="H61" s="1928"/>
      <c r="I61" s="1929"/>
      <c r="J61" s="854"/>
      <c r="K61" s="854"/>
      <c r="L61" s="827"/>
      <c r="M61" s="856"/>
      <c r="N61" s="874"/>
      <c r="O61" s="878"/>
      <c r="R61" s="26"/>
    </row>
    <row r="62" spans="1:18" s="10" customFormat="1" ht="25" customHeight="1">
      <c r="A62" s="176"/>
      <c r="B62" s="197"/>
      <c r="C62" s="198"/>
      <c r="D62" s="197"/>
      <c r="E62" s="853" t="s">
        <v>162</v>
      </c>
      <c r="F62" s="1936" t="s">
        <v>499</v>
      </c>
      <c r="G62" s="1926"/>
      <c r="H62" s="1926"/>
      <c r="I62" s="1927"/>
      <c r="J62" s="853" t="s">
        <v>498</v>
      </c>
      <c r="K62" s="853" t="s">
        <v>261</v>
      </c>
      <c r="L62" s="829">
        <v>1</v>
      </c>
      <c r="M62" s="855">
        <v>20</v>
      </c>
      <c r="N62" s="875">
        <v>12</v>
      </c>
      <c r="O62" s="879" t="s">
        <v>964</v>
      </c>
      <c r="R62" s="26"/>
    </row>
    <row r="63" spans="1:18" s="10" customFormat="1" ht="15" customHeight="1">
      <c r="A63" s="176"/>
      <c r="B63" s="197"/>
      <c r="C63" s="198"/>
      <c r="D63" s="197"/>
      <c r="E63" s="854"/>
      <c r="F63" s="1937"/>
      <c r="G63" s="1928"/>
      <c r="H63" s="1928"/>
      <c r="I63" s="1929"/>
      <c r="J63" s="854"/>
      <c r="K63" s="854"/>
      <c r="L63" s="827"/>
      <c r="M63" s="856"/>
      <c r="N63" s="874"/>
      <c r="O63" s="1584" t="s">
        <v>501</v>
      </c>
      <c r="R63" s="26"/>
    </row>
    <row r="64" spans="1:18" s="10" customFormat="1" ht="15" customHeight="1">
      <c r="A64" s="176"/>
      <c r="B64" s="197"/>
      <c r="C64" s="198"/>
      <c r="D64" s="197"/>
      <c r="E64" s="854"/>
      <c r="F64" s="1937"/>
      <c r="G64" s="1928"/>
      <c r="H64" s="1928"/>
      <c r="I64" s="1929"/>
      <c r="J64" s="854"/>
      <c r="K64" s="854"/>
      <c r="L64" s="827"/>
      <c r="M64" s="856"/>
      <c r="N64" s="874"/>
      <c r="O64" s="880" t="s">
        <v>293</v>
      </c>
      <c r="R64" s="26"/>
    </row>
    <row r="65" spans="1:18" s="10" customFormat="1" ht="15" customHeight="1">
      <c r="A65" s="176"/>
      <c r="B65" s="197"/>
      <c r="C65" s="198"/>
      <c r="D65" s="197"/>
      <c r="E65" s="854"/>
      <c r="F65" s="1937"/>
      <c r="G65" s="1928"/>
      <c r="H65" s="1928"/>
      <c r="I65" s="1929"/>
      <c r="J65" s="854"/>
      <c r="K65" s="854"/>
      <c r="L65" s="827"/>
      <c r="M65" s="856"/>
      <c r="N65" s="874"/>
      <c r="O65" s="878" t="s">
        <v>500</v>
      </c>
      <c r="R65" s="26"/>
    </row>
    <row r="66" spans="1:18" s="10" customFormat="1" ht="15" customHeight="1">
      <c r="A66" s="176"/>
      <c r="B66" s="197"/>
      <c r="C66" s="198"/>
      <c r="D66" s="197"/>
      <c r="E66" s="854"/>
      <c r="F66" s="1937"/>
      <c r="G66" s="1928"/>
      <c r="H66" s="1928"/>
      <c r="I66" s="1929"/>
      <c r="J66" s="854"/>
      <c r="K66" s="854"/>
      <c r="L66" s="827"/>
      <c r="M66" s="856"/>
      <c r="N66" s="874"/>
      <c r="O66" s="880" t="s">
        <v>292</v>
      </c>
      <c r="R66" s="26"/>
    </row>
    <row r="67" spans="1:18" s="10" customFormat="1" ht="15" customHeight="1">
      <c r="A67" s="176"/>
      <c r="B67" s="197"/>
      <c r="C67" s="198"/>
      <c r="D67" s="197"/>
      <c r="E67" s="854"/>
      <c r="F67" s="1937"/>
      <c r="G67" s="1928"/>
      <c r="H67" s="1928"/>
      <c r="I67" s="1929"/>
      <c r="J67" s="854"/>
      <c r="K67" s="854"/>
      <c r="L67" s="827"/>
      <c r="M67" s="856"/>
      <c r="N67" s="874"/>
      <c r="O67" s="878" t="s">
        <v>502</v>
      </c>
      <c r="R67" s="26"/>
    </row>
    <row r="68" spans="1:18" s="10" customFormat="1" ht="15" customHeight="1">
      <c r="A68" s="176"/>
      <c r="B68" s="197"/>
      <c r="C68" s="198"/>
      <c r="D68" s="197"/>
      <c r="E68" s="854"/>
      <c r="F68" s="1937"/>
      <c r="G68" s="1928"/>
      <c r="H68" s="1928"/>
      <c r="I68" s="1929"/>
      <c r="J68" s="854"/>
      <c r="K68" s="854"/>
      <c r="L68" s="827"/>
      <c r="M68" s="856"/>
      <c r="N68" s="874"/>
      <c r="O68" s="878"/>
      <c r="R68" s="26"/>
    </row>
    <row r="69" spans="1:18" s="10" customFormat="1" ht="30" customHeight="1">
      <c r="A69" s="176"/>
      <c r="B69" s="197"/>
      <c r="C69" s="198"/>
      <c r="D69" s="197"/>
      <c r="E69" s="831" t="s">
        <v>117</v>
      </c>
      <c r="F69" s="1939" t="s">
        <v>503</v>
      </c>
      <c r="G69" s="1939"/>
      <c r="H69" s="1939"/>
      <c r="I69" s="1940"/>
      <c r="J69" s="824"/>
      <c r="K69" s="824"/>
      <c r="L69" s="828"/>
      <c r="M69" s="825"/>
      <c r="N69" s="832">
        <f>N70+N79</f>
        <v>21</v>
      </c>
      <c r="O69" s="826"/>
      <c r="R69" s="26"/>
    </row>
    <row r="70" spans="1:18" s="10" customFormat="1" ht="15" customHeight="1">
      <c r="A70" s="176"/>
      <c r="B70" s="197"/>
      <c r="C70" s="198"/>
      <c r="D70" s="197"/>
      <c r="E70" s="1924" t="s">
        <v>160</v>
      </c>
      <c r="F70" s="1936" t="s">
        <v>507</v>
      </c>
      <c r="G70" s="1926"/>
      <c r="H70" s="1926"/>
      <c r="I70" s="1926"/>
      <c r="J70" s="823" t="s">
        <v>509</v>
      </c>
      <c r="K70" s="823" t="s">
        <v>261</v>
      </c>
      <c r="L70" s="829">
        <v>1</v>
      </c>
      <c r="M70" s="1913">
        <v>15</v>
      </c>
      <c r="N70" s="829">
        <f>0.6*15</f>
        <v>9</v>
      </c>
      <c r="O70" s="830" t="s">
        <v>965</v>
      </c>
      <c r="R70" s="26"/>
    </row>
    <row r="71" spans="1:18" s="10" customFormat="1" ht="15" customHeight="1">
      <c r="A71" s="176"/>
      <c r="B71" s="197"/>
      <c r="C71" s="198"/>
      <c r="D71" s="197"/>
      <c r="E71" s="1925"/>
      <c r="F71" s="1941"/>
      <c r="G71" s="1928"/>
      <c r="H71" s="1928"/>
      <c r="I71" s="1928"/>
      <c r="J71" s="821"/>
      <c r="K71" s="821"/>
      <c r="L71" s="827"/>
      <c r="M71" s="1914"/>
      <c r="N71" s="827"/>
      <c r="O71" s="691" t="s">
        <v>391</v>
      </c>
      <c r="R71" s="26"/>
    </row>
    <row r="72" spans="1:18" s="10" customFormat="1" ht="15" customHeight="1">
      <c r="A72" s="176"/>
      <c r="B72" s="197"/>
      <c r="C72" s="198"/>
      <c r="D72" s="197"/>
      <c r="E72" s="1925"/>
      <c r="F72" s="1941"/>
      <c r="G72" s="1928"/>
      <c r="H72" s="1928"/>
      <c r="I72" s="1928"/>
      <c r="J72" s="821"/>
      <c r="K72" s="821"/>
      <c r="L72" s="827"/>
      <c r="M72" s="1914"/>
      <c r="N72" s="827"/>
      <c r="O72" s="881" t="s">
        <v>504</v>
      </c>
      <c r="R72" s="26"/>
    </row>
    <row r="73" spans="1:18" s="10" customFormat="1" ht="15" customHeight="1">
      <c r="A73" s="176"/>
      <c r="B73" s="197"/>
      <c r="C73" s="198"/>
      <c r="D73" s="197"/>
      <c r="E73" s="1925"/>
      <c r="F73" s="1941"/>
      <c r="G73" s="1928"/>
      <c r="H73" s="1928"/>
      <c r="I73" s="1928"/>
      <c r="J73" s="821"/>
      <c r="K73" s="821"/>
      <c r="L73" s="827"/>
      <c r="M73" s="1914"/>
      <c r="N73" s="827"/>
      <c r="O73" s="691" t="s">
        <v>352</v>
      </c>
      <c r="R73" s="26"/>
    </row>
    <row r="74" spans="1:18" s="10" customFormat="1" ht="15" customHeight="1">
      <c r="A74" s="176"/>
      <c r="B74" s="197"/>
      <c r="C74" s="198"/>
      <c r="D74" s="197"/>
      <c r="E74" s="1925"/>
      <c r="F74" s="1941"/>
      <c r="G74" s="1928"/>
      <c r="H74" s="1928"/>
      <c r="I74" s="1928"/>
      <c r="J74" s="821"/>
      <c r="K74" s="821"/>
      <c r="L74" s="827"/>
      <c r="M74" s="1914"/>
      <c r="N74" s="827"/>
      <c r="O74" s="670" t="s">
        <v>505</v>
      </c>
      <c r="R74" s="26"/>
    </row>
    <row r="75" spans="1:18" s="10" customFormat="1" ht="15" customHeight="1">
      <c r="A75" s="176"/>
      <c r="B75" s="197"/>
      <c r="C75" s="198"/>
      <c r="D75" s="197"/>
      <c r="E75" s="1925"/>
      <c r="F75" s="1941"/>
      <c r="G75" s="1928"/>
      <c r="H75" s="1928"/>
      <c r="I75" s="1928"/>
      <c r="J75" s="821"/>
      <c r="K75" s="821"/>
      <c r="L75" s="827"/>
      <c r="M75" s="822"/>
      <c r="N75" s="827"/>
      <c r="O75" s="691" t="s">
        <v>506</v>
      </c>
      <c r="R75" s="26"/>
    </row>
    <row r="76" spans="1:18" s="10" customFormat="1" ht="15" customHeight="1">
      <c r="A76" s="176"/>
      <c r="B76" s="197"/>
      <c r="C76" s="198"/>
      <c r="D76" s="197"/>
      <c r="E76" s="1925"/>
      <c r="F76" s="1941"/>
      <c r="G76" s="1928"/>
      <c r="H76" s="1928"/>
      <c r="I76" s="1928"/>
      <c r="J76" s="821"/>
      <c r="K76" s="821"/>
      <c r="L76" s="827"/>
      <c r="M76" s="822"/>
      <c r="N76" s="827"/>
      <c r="O76" s="882" t="s">
        <v>514</v>
      </c>
      <c r="R76" s="26"/>
    </row>
    <row r="77" spans="1:18" s="10" customFormat="1" ht="15" customHeight="1">
      <c r="A77" s="176"/>
      <c r="B77" s="197"/>
      <c r="C77" s="198"/>
      <c r="D77" s="197"/>
      <c r="E77" s="1925"/>
      <c r="F77" s="1941"/>
      <c r="G77" s="1928"/>
      <c r="H77" s="1928"/>
      <c r="I77" s="1928"/>
      <c r="J77" s="821"/>
      <c r="K77" s="821"/>
      <c r="L77" s="827"/>
      <c r="M77" s="822"/>
      <c r="N77" s="827"/>
      <c r="O77" s="691" t="s">
        <v>292</v>
      </c>
      <c r="R77" s="26"/>
    </row>
    <row r="78" spans="1:18" s="10" customFormat="1" ht="15" customHeight="1">
      <c r="A78" s="176"/>
      <c r="B78" s="197"/>
      <c r="C78" s="198"/>
      <c r="D78" s="197"/>
      <c r="E78" s="1925"/>
      <c r="F78" s="1941"/>
      <c r="G78" s="1928"/>
      <c r="H78" s="1928"/>
      <c r="I78" s="1928"/>
      <c r="J78" s="821"/>
      <c r="K78" s="821"/>
      <c r="L78" s="827"/>
      <c r="M78" s="822"/>
      <c r="N78" s="827"/>
      <c r="O78" s="670" t="s">
        <v>508</v>
      </c>
      <c r="R78" s="26"/>
    </row>
    <row r="79" spans="1:18" s="10" customFormat="1" ht="15" customHeight="1">
      <c r="A79" s="176"/>
      <c r="B79" s="197"/>
      <c r="C79" s="198"/>
      <c r="D79" s="197"/>
      <c r="E79" s="857"/>
      <c r="F79" s="1936" t="s">
        <v>1106</v>
      </c>
      <c r="G79" s="1926"/>
      <c r="H79" s="1926"/>
      <c r="I79" s="1927"/>
      <c r="J79" s="859" t="s">
        <v>510</v>
      </c>
      <c r="K79" s="853" t="s">
        <v>261</v>
      </c>
      <c r="L79" s="829">
        <v>1</v>
      </c>
      <c r="M79" s="1913">
        <v>20</v>
      </c>
      <c r="N79" s="829">
        <f>0.6*20</f>
        <v>12</v>
      </c>
      <c r="O79" s="830" t="s">
        <v>390</v>
      </c>
      <c r="R79" s="26"/>
    </row>
    <row r="80" spans="1:18" s="10" customFormat="1" ht="15" customHeight="1">
      <c r="A80" s="176"/>
      <c r="B80" s="197"/>
      <c r="C80" s="198"/>
      <c r="D80" s="197"/>
      <c r="E80" s="858"/>
      <c r="F80" s="1937"/>
      <c r="G80" s="1928"/>
      <c r="H80" s="1928"/>
      <c r="I80" s="1929"/>
      <c r="J80" s="854"/>
      <c r="K80" s="854"/>
      <c r="L80" s="827"/>
      <c r="M80" s="1914"/>
      <c r="N80" s="827"/>
      <c r="O80" s="691" t="s">
        <v>391</v>
      </c>
      <c r="R80" s="26"/>
    </row>
    <row r="81" spans="1:18" s="10" customFormat="1" ht="15" customHeight="1">
      <c r="A81" s="176"/>
      <c r="B81" s="197"/>
      <c r="C81" s="198"/>
      <c r="D81" s="197"/>
      <c r="E81" s="858"/>
      <c r="F81" s="1937"/>
      <c r="G81" s="1928"/>
      <c r="H81" s="1928"/>
      <c r="I81" s="1929"/>
      <c r="J81" s="854"/>
      <c r="K81" s="854"/>
      <c r="L81" s="827"/>
      <c r="M81" s="1914"/>
      <c r="N81" s="827"/>
      <c r="O81" s="881" t="s">
        <v>515</v>
      </c>
      <c r="R81" s="26"/>
    </row>
    <row r="82" spans="1:18" s="10" customFormat="1" ht="15" customHeight="1">
      <c r="A82" s="176"/>
      <c r="B82" s="197"/>
      <c r="C82" s="198"/>
      <c r="D82" s="197"/>
      <c r="E82" s="858"/>
      <c r="F82" s="1937"/>
      <c r="G82" s="1928"/>
      <c r="H82" s="1928"/>
      <c r="I82" s="1929"/>
      <c r="J82" s="854"/>
      <c r="K82" s="854"/>
      <c r="L82" s="827"/>
      <c r="M82" s="1914"/>
      <c r="N82" s="827"/>
      <c r="O82" s="691" t="s">
        <v>352</v>
      </c>
      <c r="R82" s="26"/>
    </row>
    <row r="83" spans="1:18" s="10" customFormat="1" ht="15" customHeight="1">
      <c r="A83" s="176"/>
      <c r="B83" s="197"/>
      <c r="C83" s="198"/>
      <c r="D83" s="197"/>
      <c r="E83" s="858"/>
      <c r="F83" s="1937"/>
      <c r="G83" s="1928"/>
      <c r="H83" s="1928"/>
      <c r="I83" s="1929"/>
      <c r="J83" s="854"/>
      <c r="K83" s="854"/>
      <c r="L83" s="827"/>
      <c r="M83" s="1914"/>
      <c r="N83" s="827"/>
      <c r="O83" s="670" t="s">
        <v>511</v>
      </c>
      <c r="R83" s="26"/>
    </row>
    <row r="84" spans="1:18" s="10" customFormat="1" ht="15" customHeight="1">
      <c r="A84" s="176"/>
      <c r="B84" s="197"/>
      <c r="C84" s="198"/>
      <c r="D84" s="197"/>
      <c r="E84" s="858"/>
      <c r="F84" s="1937"/>
      <c r="G84" s="1928"/>
      <c r="H84" s="1928"/>
      <c r="I84" s="1929"/>
      <c r="J84" s="854"/>
      <c r="K84" s="854"/>
      <c r="L84" s="827"/>
      <c r="M84" s="856"/>
      <c r="N84" s="827"/>
      <c r="O84" s="691" t="s">
        <v>506</v>
      </c>
      <c r="R84" s="26"/>
    </row>
    <row r="85" spans="1:18" s="10" customFormat="1" ht="15" customHeight="1">
      <c r="A85" s="176"/>
      <c r="B85" s="197"/>
      <c r="C85" s="198"/>
      <c r="D85" s="197"/>
      <c r="E85" s="858"/>
      <c r="F85" s="1937"/>
      <c r="G85" s="1928"/>
      <c r="H85" s="1928"/>
      <c r="I85" s="1929"/>
      <c r="J85" s="854"/>
      <c r="K85" s="854"/>
      <c r="L85" s="827"/>
      <c r="M85" s="856"/>
      <c r="N85" s="827"/>
      <c r="O85" s="882" t="s">
        <v>512</v>
      </c>
      <c r="R85" s="26"/>
    </row>
    <row r="86" spans="1:18" s="10" customFormat="1" ht="15" customHeight="1">
      <c r="A86" s="176"/>
      <c r="B86" s="197"/>
      <c r="C86" s="198"/>
      <c r="D86" s="197"/>
      <c r="E86" s="858"/>
      <c r="F86" s="1937"/>
      <c r="G86" s="1928"/>
      <c r="H86" s="1928"/>
      <c r="I86" s="1929"/>
      <c r="J86" s="854"/>
      <c r="K86" s="854"/>
      <c r="L86" s="827"/>
      <c r="M86" s="856"/>
      <c r="N86" s="827"/>
      <c r="O86" s="691" t="s">
        <v>292</v>
      </c>
      <c r="R86" s="26"/>
    </row>
    <row r="87" spans="1:18" s="10" customFormat="1" ht="15" customHeight="1">
      <c r="A87" s="176"/>
      <c r="B87" s="197"/>
      <c r="C87" s="198"/>
      <c r="D87" s="197"/>
      <c r="E87" s="858"/>
      <c r="F87" s="1937"/>
      <c r="G87" s="1928"/>
      <c r="H87" s="1928"/>
      <c r="I87" s="1929"/>
      <c r="J87" s="854"/>
      <c r="K87" s="854"/>
      <c r="L87" s="827"/>
      <c r="M87" s="856"/>
      <c r="N87" s="827"/>
      <c r="O87" s="670" t="s">
        <v>513</v>
      </c>
      <c r="R87" s="26"/>
    </row>
    <row r="88" spans="1:18" s="10" customFormat="1" ht="35.15" customHeight="1">
      <c r="A88" s="176"/>
      <c r="B88" s="195"/>
      <c r="C88" s="196"/>
      <c r="D88" s="195"/>
      <c r="E88" s="846" t="s">
        <v>119</v>
      </c>
      <c r="F88" s="1890" t="s">
        <v>516</v>
      </c>
      <c r="G88" s="1891"/>
      <c r="H88" s="1891"/>
      <c r="I88" s="1892"/>
      <c r="J88" s="847"/>
      <c r="K88" s="848"/>
      <c r="L88" s="849"/>
      <c r="M88" s="850"/>
      <c r="N88" s="851">
        <f>N89+N97+N105+N111+N118+N126+N132</f>
        <v>32.5</v>
      </c>
      <c r="O88" s="852"/>
      <c r="R88" s="26"/>
    </row>
    <row r="89" spans="1:18" s="10" customFormat="1" ht="26">
      <c r="A89" s="176"/>
      <c r="B89" s="195"/>
      <c r="C89" s="196"/>
      <c r="D89" s="195"/>
      <c r="E89" s="1853" t="s">
        <v>160</v>
      </c>
      <c r="F89" s="1859" t="s">
        <v>1107</v>
      </c>
      <c r="G89" s="1860"/>
      <c r="H89" s="1860"/>
      <c r="I89" s="1861"/>
      <c r="J89" s="1923" t="s">
        <v>517</v>
      </c>
      <c r="K89" s="1919" t="s">
        <v>261</v>
      </c>
      <c r="L89" s="1908">
        <v>1</v>
      </c>
      <c r="M89" s="1908">
        <f>10</f>
        <v>10</v>
      </c>
      <c r="N89" s="1834">
        <f>M89*0.6</f>
        <v>6</v>
      </c>
      <c r="O89" s="681" t="s">
        <v>392</v>
      </c>
      <c r="R89" s="26"/>
    </row>
    <row r="90" spans="1:18" s="10" customFormat="1" ht="15" customHeight="1">
      <c r="A90" s="176"/>
      <c r="B90" s="195"/>
      <c r="C90" s="196"/>
      <c r="D90" s="195"/>
      <c r="E90" s="1921"/>
      <c r="F90" s="1862"/>
      <c r="G90" s="1863"/>
      <c r="H90" s="1863"/>
      <c r="I90" s="1864"/>
      <c r="J90" s="1921"/>
      <c r="K90" s="1934"/>
      <c r="L90" s="1909"/>
      <c r="M90" s="1909"/>
      <c r="N90" s="1911"/>
      <c r="O90" s="682" t="s">
        <v>519</v>
      </c>
      <c r="R90" s="26"/>
    </row>
    <row r="91" spans="1:18" s="10" customFormat="1" ht="14">
      <c r="A91" s="176"/>
      <c r="B91" s="195"/>
      <c r="C91" s="196"/>
      <c r="D91" s="195"/>
      <c r="E91" s="1921"/>
      <c r="F91" s="1862"/>
      <c r="G91" s="1863"/>
      <c r="H91" s="1863"/>
      <c r="I91" s="1864"/>
      <c r="J91" s="1921"/>
      <c r="K91" s="1934"/>
      <c r="L91" s="1909"/>
      <c r="M91" s="1909"/>
      <c r="N91" s="1911"/>
      <c r="O91" s="506" t="s">
        <v>293</v>
      </c>
      <c r="R91" s="23"/>
    </row>
    <row r="92" spans="1:18" s="10" customFormat="1" ht="15" customHeight="1">
      <c r="A92" s="176"/>
      <c r="B92" s="195"/>
      <c r="C92" s="196"/>
      <c r="D92" s="195"/>
      <c r="E92" s="1921"/>
      <c r="F92" s="1862"/>
      <c r="G92" s="1863"/>
      <c r="H92" s="1863"/>
      <c r="I92" s="1864"/>
      <c r="J92" s="1921"/>
      <c r="K92" s="1934"/>
      <c r="L92" s="1909"/>
      <c r="M92" s="1909"/>
      <c r="N92" s="1911"/>
      <c r="O92" s="682" t="s">
        <v>518</v>
      </c>
      <c r="R92" s="23"/>
    </row>
    <row r="93" spans="1:18" s="10" customFormat="1" ht="14">
      <c r="A93" s="176"/>
      <c r="B93" s="195"/>
      <c r="C93" s="196"/>
      <c r="D93" s="195"/>
      <c r="E93" s="1921"/>
      <c r="F93" s="1862"/>
      <c r="G93" s="1863"/>
      <c r="H93" s="1863"/>
      <c r="I93" s="1864"/>
      <c r="J93" s="1921"/>
      <c r="K93" s="1934"/>
      <c r="L93" s="1909"/>
      <c r="M93" s="1909"/>
      <c r="N93" s="1911"/>
      <c r="O93" s="506" t="s">
        <v>316</v>
      </c>
      <c r="R93" s="23"/>
    </row>
    <row r="94" spans="1:18" s="10" customFormat="1" ht="14">
      <c r="A94" s="176"/>
      <c r="B94" s="197"/>
      <c r="C94" s="198"/>
      <c r="D94" s="197"/>
      <c r="E94" s="1854"/>
      <c r="F94" s="1862"/>
      <c r="G94" s="1863"/>
      <c r="H94" s="1863"/>
      <c r="I94" s="1864"/>
      <c r="J94" s="1854"/>
      <c r="K94" s="1920"/>
      <c r="L94" s="1910"/>
      <c r="M94" s="1910"/>
      <c r="N94" s="1835"/>
      <c r="O94" s="683" t="s">
        <v>520</v>
      </c>
      <c r="R94" s="23"/>
    </row>
    <row r="95" spans="1:18" s="10" customFormat="1" ht="15" customHeight="1">
      <c r="A95" s="176"/>
      <c r="B95" s="197"/>
      <c r="C95" s="198"/>
      <c r="D95" s="197"/>
      <c r="E95" s="1854"/>
      <c r="F95" s="1862"/>
      <c r="G95" s="1863"/>
      <c r="H95" s="1863"/>
      <c r="I95" s="1864"/>
      <c r="J95" s="1854"/>
      <c r="K95" s="1920"/>
      <c r="L95" s="1910"/>
      <c r="M95" s="1910"/>
      <c r="N95" s="1912"/>
      <c r="O95" s="684" t="s">
        <v>292</v>
      </c>
      <c r="R95" s="23"/>
    </row>
    <row r="96" spans="1:18" s="10" customFormat="1" ht="15" customHeight="1">
      <c r="A96" s="176"/>
      <c r="B96" s="195"/>
      <c r="C96" s="196"/>
      <c r="D96" s="195"/>
      <c r="E96" s="1854"/>
      <c r="F96" s="1878"/>
      <c r="G96" s="1863"/>
      <c r="H96" s="1863"/>
      <c r="I96" s="1864"/>
      <c r="J96" s="1854"/>
      <c r="K96" s="1920"/>
      <c r="L96" s="1910"/>
      <c r="M96" s="1910"/>
      <c r="N96" s="1835"/>
      <c r="O96" s="685" t="s">
        <v>521</v>
      </c>
      <c r="R96" s="23"/>
    </row>
    <row r="97" spans="1:18" s="10" customFormat="1" ht="35.15" customHeight="1">
      <c r="A97" s="176"/>
      <c r="B97" s="197"/>
      <c r="C97" s="198"/>
      <c r="D97" s="453"/>
      <c r="E97" s="1943" t="s">
        <v>161</v>
      </c>
      <c r="F97" s="1859" t="s">
        <v>1108</v>
      </c>
      <c r="G97" s="1860"/>
      <c r="H97" s="1860"/>
      <c r="I97" s="1860"/>
      <c r="J97" s="1923" t="s">
        <v>488</v>
      </c>
      <c r="K97" s="1919" t="s">
        <v>261</v>
      </c>
      <c r="L97" s="1908">
        <v>1</v>
      </c>
      <c r="M97" s="1908">
        <f>10</f>
        <v>10</v>
      </c>
      <c r="N97" s="1834">
        <f>(M97*0.5)/2</f>
        <v>2.5</v>
      </c>
      <c r="O97" s="681" t="s">
        <v>966</v>
      </c>
      <c r="R97" s="23"/>
    </row>
    <row r="98" spans="1:18" s="10" customFormat="1" ht="20.149999999999999" customHeight="1">
      <c r="A98" s="176"/>
      <c r="B98" s="197"/>
      <c r="C98" s="198"/>
      <c r="D98" s="453"/>
      <c r="E98" s="1944"/>
      <c r="F98" s="1878"/>
      <c r="G98" s="1863"/>
      <c r="H98" s="1863"/>
      <c r="I98" s="1863"/>
      <c r="J98" s="1921"/>
      <c r="K98" s="1934"/>
      <c r="L98" s="1909"/>
      <c r="M98" s="1910"/>
      <c r="N98" s="1911"/>
      <c r="O98" s="682" t="s">
        <v>519</v>
      </c>
      <c r="R98" s="23"/>
    </row>
    <row r="99" spans="1:18" s="10" customFormat="1" ht="20.149999999999999" customHeight="1">
      <c r="A99" s="176"/>
      <c r="B99" s="197"/>
      <c r="C99" s="198"/>
      <c r="D99" s="453"/>
      <c r="E99" s="1944"/>
      <c r="F99" s="1878"/>
      <c r="G99" s="1863"/>
      <c r="H99" s="1863"/>
      <c r="I99" s="1863"/>
      <c r="J99" s="1921"/>
      <c r="K99" s="1934"/>
      <c r="L99" s="1909"/>
      <c r="M99" s="1910"/>
      <c r="N99" s="1911"/>
      <c r="O99" s="506" t="s">
        <v>293</v>
      </c>
      <c r="R99" s="23"/>
    </row>
    <row r="100" spans="1:18" s="10" customFormat="1" ht="20.149999999999999" customHeight="1">
      <c r="A100" s="176"/>
      <c r="B100" s="197"/>
      <c r="C100" s="198"/>
      <c r="D100" s="453"/>
      <c r="E100" s="1944"/>
      <c r="F100" s="1878"/>
      <c r="G100" s="1863"/>
      <c r="H100" s="1863"/>
      <c r="I100" s="1863"/>
      <c r="J100" s="1921"/>
      <c r="K100" s="1934"/>
      <c r="L100" s="1909"/>
      <c r="M100" s="1910"/>
      <c r="N100" s="1911"/>
      <c r="O100" s="682" t="s">
        <v>522</v>
      </c>
      <c r="R100" s="23"/>
    </row>
    <row r="101" spans="1:18" s="10" customFormat="1" ht="20.149999999999999" customHeight="1">
      <c r="A101" s="176"/>
      <c r="B101" s="197"/>
      <c r="C101" s="198"/>
      <c r="D101" s="453"/>
      <c r="E101" s="1944"/>
      <c r="F101" s="1878"/>
      <c r="G101" s="1863"/>
      <c r="H101" s="1863"/>
      <c r="I101" s="1863"/>
      <c r="J101" s="1921"/>
      <c r="K101" s="1934"/>
      <c r="L101" s="1909"/>
      <c r="M101" s="1910"/>
      <c r="N101" s="1911"/>
      <c r="O101" s="506" t="s">
        <v>316</v>
      </c>
      <c r="R101" s="23"/>
    </row>
    <row r="102" spans="1:18" s="10" customFormat="1" ht="15" customHeight="1">
      <c r="A102" s="176"/>
      <c r="B102" s="197"/>
      <c r="C102" s="198"/>
      <c r="D102" s="453"/>
      <c r="E102" s="1944"/>
      <c r="F102" s="1878"/>
      <c r="G102" s="1863"/>
      <c r="H102" s="1863"/>
      <c r="I102" s="1863"/>
      <c r="J102" s="1854"/>
      <c r="K102" s="1920"/>
      <c r="L102" s="1910"/>
      <c r="M102" s="1910"/>
      <c r="N102" s="1835"/>
      <c r="O102" s="683" t="s">
        <v>520</v>
      </c>
      <c r="R102" s="23"/>
    </row>
    <row r="103" spans="1:18" s="10" customFormat="1" ht="15" customHeight="1">
      <c r="A103" s="176"/>
      <c r="B103" s="197"/>
      <c r="C103" s="198"/>
      <c r="D103" s="453"/>
      <c r="E103" s="525"/>
      <c r="F103" s="520"/>
      <c r="G103" s="521"/>
      <c r="H103" s="521"/>
      <c r="I103" s="521"/>
      <c r="J103" s="1854"/>
      <c r="K103" s="1920"/>
      <c r="L103" s="1910"/>
      <c r="M103" s="1910"/>
      <c r="N103" s="1912"/>
      <c r="O103" s="684" t="s">
        <v>292</v>
      </c>
      <c r="R103" s="23"/>
    </row>
    <row r="104" spans="1:18" s="10" customFormat="1" ht="15" customHeight="1">
      <c r="A104" s="176"/>
      <c r="B104" s="197"/>
      <c r="C104" s="198"/>
      <c r="D104" s="453"/>
      <c r="E104" s="524"/>
      <c r="F104" s="523"/>
      <c r="G104" s="522"/>
      <c r="H104" s="522"/>
      <c r="I104" s="522"/>
      <c r="J104" s="1854"/>
      <c r="K104" s="1920"/>
      <c r="L104" s="1910"/>
      <c r="M104" s="1942"/>
      <c r="N104" s="1835"/>
      <c r="O104" s="685" t="s">
        <v>523</v>
      </c>
      <c r="R104" s="23"/>
    </row>
    <row r="105" spans="1:18" s="10" customFormat="1" ht="25" customHeight="1">
      <c r="A105" s="176"/>
      <c r="B105" s="197"/>
      <c r="C105" s="198"/>
      <c r="D105" s="197"/>
      <c r="E105" s="508" t="s">
        <v>162</v>
      </c>
      <c r="F105" s="1936" t="s">
        <v>525</v>
      </c>
      <c r="G105" s="1926"/>
      <c r="H105" s="1926"/>
      <c r="I105" s="1926"/>
      <c r="J105" s="508" t="s">
        <v>524</v>
      </c>
      <c r="K105" s="508" t="s">
        <v>261</v>
      </c>
      <c r="L105" s="441">
        <v>1</v>
      </c>
      <c r="M105" s="509">
        <f>10</f>
        <v>10</v>
      </c>
      <c r="N105" s="510">
        <f>10*0.6</f>
        <v>6</v>
      </c>
      <c r="O105" s="686" t="s">
        <v>526</v>
      </c>
      <c r="R105" s="23"/>
    </row>
    <row r="106" spans="1:18" s="10" customFormat="1" ht="25" customHeight="1">
      <c r="A106" s="176"/>
      <c r="B106" s="197"/>
      <c r="C106" s="198"/>
      <c r="D106" s="197"/>
      <c r="E106" s="854"/>
      <c r="F106" s="1937"/>
      <c r="G106" s="1928"/>
      <c r="H106" s="1928"/>
      <c r="I106" s="1928"/>
      <c r="J106" s="854"/>
      <c r="K106" s="854"/>
      <c r="L106" s="856"/>
      <c r="M106" s="856"/>
      <c r="N106" s="884"/>
      <c r="O106" s="1585" t="s">
        <v>527</v>
      </c>
      <c r="R106" s="23"/>
    </row>
    <row r="107" spans="1:18" s="10" customFormat="1" ht="25" customHeight="1">
      <c r="A107" s="176"/>
      <c r="B107" s="197"/>
      <c r="C107" s="198"/>
      <c r="D107" s="197"/>
      <c r="E107" s="507"/>
      <c r="F107" s="1941"/>
      <c r="G107" s="1928"/>
      <c r="H107" s="1928"/>
      <c r="I107" s="1928"/>
      <c r="J107" s="507"/>
      <c r="K107" s="507"/>
      <c r="L107" s="509"/>
      <c r="M107" s="509"/>
      <c r="N107" s="631"/>
      <c r="O107" s="506" t="s">
        <v>293</v>
      </c>
      <c r="R107" s="23"/>
    </row>
    <row r="108" spans="1:18" s="10" customFormat="1" ht="15" customHeight="1">
      <c r="A108" s="176"/>
      <c r="B108" s="197"/>
      <c r="C108" s="198"/>
      <c r="D108" s="197"/>
      <c r="E108" s="507"/>
      <c r="F108" s="1941"/>
      <c r="G108" s="1928"/>
      <c r="H108" s="1928"/>
      <c r="I108" s="1928"/>
      <c r="J108" s="507"/>
      <c r="K108" s="507"/>
      <c r="L108" s="509"/>
      <c r="M108" s="509"/>
      <c r="N108" s="631"/>
      <c r="O108" s="883" t="s">
        <v>528</v>
      </c>
      <c r="R108" s="23"/>
    </row>
    <row r="109" spans="1:18" s="10" customFormat="1" ht="25" customHeight="1">
      <c r="A109" s="176"/>
      <c r="B109" s="197"/>
      <c r="C109" s="198"/>
      <c r="D109" s="197"/>
      <c r="E109" s="507"/>
      <c r="F109" s="1941"/>
      <c r="G109" s="1928"/>
      <c r="H109" s="1928"/>
      <c r="I109" s="1928"/>
      <c r="J109" s="507"/>
      <c r="K109" s="507"/>
      <c r="L109" s="509"/>
      <c r="M109" s="509"/>
      <c r="N109" s="631"/>
      <c r="O109" s="678" t="s">
        <v>292</v>
      </c>
      <c r="R109" s="23"/>
    </row>
    <row r="110" spans="1:18" s="10" customFormat="1" ht="25" customHeight="1">
      <c r="A110" s="176"/>
      <c r="B110" s="197"/>
      <c r="C110" s="198"/>
      <c r="D110" s="197"/>
      <c r="E110" s="507"/>
      <c r="F110" s="1941"/>
      <c r="G110" s="1928"/>
      <c r="H110" s="1928"/>
      <c r="I110" s="1928"/>
      <c r="J110" s="507"/>
      <c r="K110" s="507"/>
      <c r="L110" s="509"/>
      <c r="M110" s="509"/>
      <c r="N110" s="631"/>
      <c r="O110" s="670" t="s">
        <v>529</v>
      </c>
      <c r="R110" s="23"/>
    </row>
    <row r="111" spans="1:18" s="10" customFormat="1" ht="25" customHeight="1">
      <c r="A111" s="176"/>
      <c r="B111" s="197"/>
      <c r="C111" s="198"/>
      <c r="D111" s="197"/>
      <c r="E111" s="868" t="s">
        <v>165</v>
      </c>
      <c r="F111" s="1936" t="s">
        <v>530</v>
      </c>
      <c r="G111" s="1926"/>
      <c r="H111" s="1926"/>
      <c r="I111" s="1927"/>
      <c r="J111" s="866" t="s">
        <v>531</v>
      </c>
      <c r="K111" s="868" t="s">
        <v>261</v>
      </c>
      <c r="L111" s="869">
        <v>1</v>
      </c>
      <c r="M111" s="869">
        <f>10</f>
        <v>10</v>
      </c>
      <c r="N111" s="864">
        <f>(0.4*10)/2</f>
        <v>2</v>
      </c>
      <c r="O111" s="686" t="s">
        <v>967</v>
      </c>
      <c r="R111" s="23"/>
    </row>
    <row r="112" spans="1:18" s="10" customFormat="1" ht="15" customHeight="1">
      <c r="A112" s="176"/>
      <c r="B112" s="197"/>
      <c r="C112" s="198"/>
      <c r="D112" s="197"/>
      <c r="E112" s="867"/>
      <c r="F112" s="1941"/>
      <c r="G112" s="1928"/>
      <c r="H112" s="1928"/>
      <c r="I112" s="1929"/>
      <c r="J112" s="867"/>
      <c r="K112" s="867"/>
      <c r="L112" s="870"/>
      <c r="M112" s="870"/>
      <c r="N112" s="865"/>
      <c r="O112" s="1585" t="s">
        <v>533</v>
      </c>
      <c r="R112" s="23"/>
    </row>
    <row r="113" spans="1:18" s="10" customFormat="1" ht="15" customHeight="1">
      <c r="A113" s="176"/>
      <c r="B113" s="197"/>
      <c r="C113" s="198"/>
      <c r="D113" s="197"/>
      <c r="E113" s="867"/>
      <c r="F113" s="1941"/>
      <c r="G113" s="1928"/>
      <c r="H113" s="1928"/>
      <c r="I113" s="1929"/>
      <c r="J113" s="867"/>
      <c r="K113" s="867"/>
      <c r="L113" s="870"/>
      <c r="M113" s="870"/>
      <c r="N113" s="865"/>
      <c r="O113" s="678" t="s">
        <v>293</v>
      </c>
      <c r="R113" s="23"/>
    </row>
    <row r="114" spans="1:18" s="10" customFormat="1" ht="15" customHeight="1">
      <c r="A114" s="176"/>
      <c r="B114" s="197"/>
      <c r="C114" s="198"/>
      <c r="D114" s="197"/>
      <c r="E114" s="867"/>
      <c r="F114" s="1941"/>
      <c r="G114" s="1928"/>
      <c r="H114" s="1928"/>
      <c r="I114" s="1929"/>
      <c r="J114" s="867"/>
      <c r="K114" s="867"/>
      <c r="L114" s="870"/>
      <c r="M114" s="870"/>
      <c r="N114" s="865"/>
      <c r="O114" s="883" t="s">
        <v>532</v>
      </c>
      <c r="R114" s="23"/>
    </row>
    <row r="115" spans="1:18" s="10" customFormat="1" ht="15" customHeight="1">
      <c r="A115" s="176"/>
      <c r="B115" s="197"/>
      <c r="C115" s="198"/>
      <c r="D115" s="197"/>
      <c r="E115" s="867"/>
      <c r="F115" s="1941"/>
      <c r="G115" s="1928"/>
      <c r="H115" s="1928"/>
      <c r="I115" s="1929"/>
      <c r="J115" s="867"/>
      <c r="K115" s="867"/>
      <c r="L115" s="870"/>
      <c r="M115" s="870"/>
      <c r="N115" s="865"/>
      <c r="O115" s="678" t="s">
        <v>292</v>
      </c>
      <c r="R115" s="23"/>
    </row>
    <row r="116" spans="1:18" s="10" customFormat="1" ht="15" customHeight="1">
      <c r="A116" s="176"/>
      <c r="B116" s="197"/>
      <c r="C116" s="198"/>
      <c r="D116" s="197"/>
      <c r="E116" s="867"/>
      <c r="F116" s="1941"/>
      <c r="G116" s="1928"/>
      <c r="H116" s="1928"/>
      <c r="I116" s="1929"/>
      <c r="J116" s="867"/>
      <c r="K116" s="867"/>
      <c r="L116" s="870"/>
      <c r="M116" s="870"/>
      <c r="N116" s="865"/>
      <c r="O116" s="670" t="s">
        <v>534</v>
      </c>
      <c r="R116" s="23"/>
    </row>
    <row r="117" spans="1:18" s="10" customFormat="1" ht="5" customHeight="1">
      <c r="A117" s="176"/>
      <c r="B117" s="197"/>
      <c r="C117" s="198"/>
      <c r="D117" s="197"/>
      <c r="E117" s="518"/>
      <c r="F117" s="1938"/>
      <c r="G117" s="1930"/>
      <c r="H117" s="1930"/>
      <c r="I117" s="1931"/>
      <c r="J117" s="518"/>
      <c r="K117" s="518"/>
      <c r="L117" s="519"/>
      <c r="M117" s="519"/>
      <c r="N117" s="587"/>
      <c r="O117" s="893"/>
      <c r="R117" s="23"/>
    </row>
    <row r="118" spans="1:18" s="10" customFormat="1" ht="25" customHeight="1">
      <c r="A118" s="176"/>
      <c r="B118" s="195"/>
      <c r="C118" s="196"/>
      <c r="D118" s="453"/>
      <c r="E118" s="868" t="s">
        <v>162</v>
      </c>
      <c r="F118" s="1926" t="s">
        <v>536</v>
      </c>
      <c r="G118" s="1926"/>
      <c r="H118" s="1926"/>
      <c r="I118" s="1927"/>
      <c r="J118" s="1932" t="s">
        <v>538</v>
      </c>
      <c r="K118" s="1919" t="s">
        <v>261</v>
      </c>
      <c r="L118" s="1913">
        <v>1</v>
      </c>
      <c r="M118" s="1913">
        <f>10</f>
        <v>10</v>
      </c>
      <c r="N118" s="1952">
        <f>(0.4*10)/2</f>
        <v>2</v>
      </c>
      <c r="O118" s="686" t="s">
        <v>968</v>
      </c>
      <c r="R118" s="26"/>
    </row>
    <row r="119" spans="1:18" s="10" customFormat="1" ht="14.15" customHeight="1">
      <c r="A119" s="176"/>
      <c r="B119" s="195"/>
      <c r="C119" s="196"/>
      <c r="D119" s="453"/>
      <c r="E119" s="867"/>
      <c r="F119" s="1928"/>
      <c r="G119" s="1928"/>
      <c r="H119" s="1928"/>
      <c r="I119" s="1929"/>
      <c r="J119" s="1920"/>
      <c r="K119" s="1920"/>
      <c r="L119" s="1914"/>
      <c r="M119" s="1914"/>
      <c r="N119" s="1950"/>
      <c r="O119" s="695" t="s">
        <v>533</v>
      </c>
      <c r="R119" s="23"/>
    </row>
    <row r="120" spans="1:18" s="10" customFormat="1" ht="14">
      <c r="A120" s="176"/>
      <c r="B120" s="195"/>
      <c r="C120" s="196"/>
      <c r="D120" s="453"/>
      <c r="E120" s="867"/>
      <c r="F120" s="1928"/>
      <c r="G120" s="1928"/>
      <c r="H120" s="1928"/>
      <c r="I120" s="1929"/>
      <c r="J120" s="1920"/>
      <c r="K120" s="1920"/>
      <c r="L120" s="1914"/>
      <c r="M120" s="1914"/>
      <c r="N120" s="1950"/>
      <c r="O120" s="678" t="s">
        <v>293</v>
      </c>
      <c r="R120" s="23"/>
    </row>
    <row r="121" spans="1:18" s="10" customFormat="1" ht="15" customHeight="1">
      <c r="A121" s="176"/>
      <c r="B121" s="195"/>
      <c r="C121" s="196"/>
      <c r="D121" s="453"/>
      <c r="E121" s="867"/>
      <c r="F121" s="1928"/>
      <c r="G121" s="1928"/>
      <c r="H121" s="1928"/>
      <c r="I121" s="1929"/>
      <c r="J121" s="1920"/>
      <c r="K121" s="1920"/>
      <c r="L121" s="1914"/>
      <c r="M121" s="1914"/>
      <c r="N121" s="1950"/>
      <c r="O121" s="883" t="s">
        <v>535</v>
      </c>
      <c r="R121" s="26"/>
    </row>
    <row r="122" spans="1:18" s="10" customFormat="1" ht="15" customHeight="1">
      <c r="A122" s="176"/>
      <c r="B122" s="197"/>
      <c r="C122" s="198"/>
      <c r="D122" s="453"/>
      <c r="E122" s="867"/>
      <c r="F122" s="1928"/>
      <c r="G122" s="1928"/>
      <c r="H122" s="1928"/>
      <c r="I122" s="1929"/>
      <c r="J122" s="1920"/>
      <c r="K122" s="1920"/>
      <c r="L122" s="1914"/>
      <c r="M122" s="1914"/>
      <c r="N122" s="1950"/>
      <c r="O122" s="678" t="s">
        <v>292</v>
      </c>
      <c r="R122" s="26"/>
    </row>
    <row r="123" spans="1:18" s="10" customFormat="1" ht="20" customHeight="1">
      <c r="A123" s="176"/>
      <c r="B123" s="197"/>
      <c r="C123" s="198"/>
      <c r="D123" s="453"/>
      <c r="E123" s="867"/>
      <c r="F123" s="1928"/>
      <c r="G123" s="1928"/>
      <c r="H123" s="1928"/>
      <c r="I123" s="1929"/>
      <c r="J123" s="1920"/>
      <c r="K123" s="1920"/>
      <c r="L123" s="1914"/>
      <c r="M123" s="1914"/>
      <c r="N123" s="1950"/>
      <c r="O123" s="894" t="s">
        <v>537</v>
      </c>
      <c r="R123" s="26"/>
    </row>
    <row r="124" spans="1:18" s="10" customFormat="1" ht="15" customHeight="1">
      <c r="A124" s="176"/>
      <c r="B124" s="197"/>
      <c r="C124" s="198"/>
      <c r="D124" s="453"/>
      <c r="E124" s="867"/>
      <c r="F124" s="1928"/>
      <c r="G124" s="1928"/>
      <c r="H124" s="1928"/>
      <c r="I124" s="1929"/>
      <c r="J124" s="1920"/>
      <c r="K124" s="1920"/>
      <c r="L124" s="1914"/>
      <c r="M124" s="1914"/>
      <c r="N124" s="1950"/>
      <c r="O124" s="678"/>
      <c r="R124" s="26"/>
    </row>
    <row r="125" spans="1:18" s="10" customFormat="1" ht="23.25" customHeight="1">
      <c r="A125" s="176"/>
      <c r="B125" s="197"/>
      <c r="C125" s="198"/>
      <c r="D125" s="453"/>
      <c r="E125" s="518"/>
      <c r="F125" s="1930"/>
      <c r="G125" s="1930"/>
      <c r="H125" s="1930"/>
      <c r="I125" s="1931"/>
      <c r="J125" s="1933"/>
      <c r="K125" s="1933"/>
      <c r="L125" s="1951"/>
      <c r="M125" s="1951"/>
      <c r="N125" s="1953"/>
      <c r="O125" s="893"/>
      <c r="R125" s="26"/>
    </row>
    <row r="126" spans="1:18" s="10" customFormat="1" ht="30" customHeight="1">
      <c r="A126" s="176"/>
      <c r="B126" s="453"/>
      <c r="C126" s="198"/>
      <c r="D126" s="453"/>
      <c r="E126" s="868" t="s">
        <v>165</v>
      </c>
      <c r="F126" s="1926" t="s">
        <v>540</v>
      </c>
      <c r="G126" s="1926"/>
      <c r="H126" s="1926"/>
      <c r="I126" s="1927"/>
      <c r="J126" s="542" t="s">
        <v>509</v>
      </c>
      <c r="K126" s="868" t="s">
        <v>261</v>
      </c>
      <c r="L126" s="869">
        <v>1</v>
      </c>
      <c r="M126" s="869">
        <f>10</f>
        <v>10</v>
      </c>
      <c r="N126" s="864">
        <f>0.4*10</f>
        <v>4</v>
      </c>
      <c r="O126" s="686" t="s">
        <v>969</v>
      </c>
      <c r="R126" s="26"/>
    </row>
    <row r="127" spans="1:18" s="10" customFormat="1" ht="15" customHeight="1">
      <c r="A127" s="176"/>
      <c r="B127" s="453"/>
      <c r="C127" s="198"/>
      <c r="D127" s="453"/>
      <c r="E127" s="867"/>
      <c r="F127" s="1928"/>
      <c r="G127" s="1928"/>
      <c r="H127" s="1928"/>
      <c r="I127" s="1929"/>
      <c r="J127" s="872"/>
      <c r="K127" s="867"/>
      <c r="L127" s="870"/>
      <c r="M127" s="870"/>
      <c r="N127" s="865"/>
      <c r="O127" s="695" t="s">
        <v>533</v>
      </c>
      <c r="R127" s="26"/>
    </row>
    <row r="128" spans="1:18" s="10" customFormat="1" ht="15" customHeight="1">
      <c r="A128" s="176"/>
      <c r="B128" s="453"/>
      <c r="C128" s="198"/>
      <c r="D128" s="453"/>
      <c r="E128" s="867"/>
      <c r="F128" s="1928"/>
      <c r="G128" s="1928"/>
      <c r="H128" s="1928"/>
      <c r="I128" s="1929"/>
      <c r="J128" s="872"/>
      <c r="K128" s="867"/>
      <c r="L128" s="870"/>
      <c r="M128" s="870"/>
      <c r="N128" s="865"/>
      <c r="O128" s="678" t="s">
        <v>293</v>
      </c>
      <c r="R128" s="26"/>
    </row>
    <row r="129" spans="1:18" s="10" customFormat="1" ht="15" customHeight="1">
      <c r="A129" s="176"/>
      <c r="B129" s="453"/>
      <c r="C129" s="198"/>
      <c r="D129" s="453"/>
      <c r="E129" s="867"/>
      <c r="F129" s="1928"/>
      <c r="G129" s="1928"/>
      <c r="H129" s="1928"/>
      <c r="I129" s="1929"/>
      <c r="J129" s="872"/>
      <c r="K129" s="867"/>
      <c r="L129" s="870"/>
      <c r="M129" s="870"/>
      <c r="N129" s="865"/>
      <c r="O129" s="883" t="s">
        <v>539</v>
      </c>
      <c r="R129" s="26"/>
    </row>
    <row r="130" spans="1:18" s="10" customFormat="1" ht="15" customHeight="1">
      <c r="A130" s="176"/>
      <c r="B130" s="453"/>
      <c r="C130" s="198"/>
      <c r="D130" s="453"/>
      <c r="E130" s="867"/>
      <c r="F130" s="1928"/>
      <c r="G130" s="1928"/>
      <c r="H130" s="1928"/>
      <c r="I130" s="1929"/>
      <c r="J130" s="872"/>
      <c r="K130" s="867"/>
      <c r="L130" s="874"/>
      <c r="M130" s="870"/>
      <c r="N130" s="865"/>
      <c r="O130" s="678" t="s">
        <v>292</v>
      </c>
      <c r="R130" s="26"/>
    </row>
    <row r="131" spans="1:18" s="10" customFormat="1" ht="25" customHeight="1">
      <c r="A131" s="176"/>
      <c r="B131" s="453"/>
      <c r="C131" s="198"/>
      <c r="D131" s="453"/>
      <c r="E131" s="518"/>
      <c r="F131" s="1930"/>
      <c r="G131" s="1930"/>
      <c r="H131" s="1930"/>
      <c r="I131" s="1931"/>
      <c r="J131" s="876"/>
      <c r="K131" s="518"/>
      <c r="L131" s="586"/>
      <c r="M131" s="519"/>
      <c r="N131" s="587"/>
      <c r="O131" s="895" t="s">
        <v>541</v>
      </c>
      <c r="R131" s="26"/>
    </row>
    <row r="132" spans="1:18" s="10" customFormat="1" ht="30" customHeight="1">
      <c r="A132" s="176"/>
      <c r="B132" s="453"/>
      <c r="C132" s="198"/>
      <c r="D132" s="197"/>
      <c r="E132" s="512" t="s">
        <v>294</v>
      </c>
      <c r="F132" s="1928" t="s">
        <v>1109</v>
      </c>
      <c r="G132" s="1928"/>
      <c r="H132" s="1928"/>
      <c r="I132" s="1928"/>
      <c r="J132" s="1945" t="s">
        <v>543</v>
      </c>
      <c r="K132" s="1920" t="s">
        <v>261</v>
      </c>
      <c r="L132" s="1914">
        <v>1</v>
      </c>
      <c r="M132" s="1914">
        <v>10</v>
      </c>
      <c r="N132" s="1950">
        <f>10</f>
        <v>10</v>
      </c>
      <c r="O132" s="686" t="s">
        <v>970</v>
      </c>
      <c r="R132" s="26"/>
    </row>
    <row r="133" spans="1:18" s="10" customFormat="1" ht="15" customHeight="1">
      <c r="A133" s="176"/>
      <c r="B133" s="453"/>
      <c r="C133" s="198"/>
      <c r="D133" s="197"/>
      <c r="E133" s="512"/>
      <c r="F133" s="1928"/>
      <c r="G133" s="1928"/>
      <c r="H133" s="1928"/>
      <c r="I133" s="1928"/>
      <c r="J133" s="1920"/>
      <c r="K133" s="1920"/>
      <c r="L133" s="1914"/>
      <c r="M133" s="1914"/>
      <c r="N133" s="1950"/>
      <c r="O133" s="695" t="s">
        <v>533</v>
      </c>
      <c r="R133" s="26"/>
    </row>
    <row r="134" spans="1:18" s="10" customFormat="1" ht="15" customHeight="1">
      <c r="A134" s="176"/>
      <c r="B134" s="453"/>
      <c r="C134" s="198"/>
      <c r="D134" s="197"/>
      <c r="E134" s="512"/>
      <c r="F134" s="1928"/>
      <c r="G134" s="1928"/>
      <c r="H134" s="1928"/>
      <c r="I134" s="1928"/>
      <c r="J134" s="1920"/>
      <c r="K134" s="1920"/>
      <c r="L134" s="1914"/>
      <c r="M134" s="1914"/>
      <c r="N134" s="1950"/>
      <c r="O134" s="678" t="s">
        <v>293</v>
      </c>
      <c r="R134" s="26"/>
    </row>
    <row r="135" spans="1:18" s="10" customFormat="1" ht="15" customHeight="1">
      <c r="A135" s="176"/>
      <c r="B135" s="453"/>
      <c r="C135" s="198"/>
      <c r="D135" s="197"/>
      <c r="E135" s="512"/>
      <c r="F135" s="1928"/>
      <c r="G135" s="1928"/>
      <c r="H135" s="1928"/>
      <c r="I135" s="1928"/>
      <c r="J135" s="1920"/>
      <c r="K135" s="1920"/>
      <c r="L135" s="1914"/>
      <c r="M135" s="1914"/>
      <c r="N135" s="1950"/>
      <c r="O135" s="689" t="s">
        <v>542</v>
      </c>
      <c r="R135" s="26"/>
    </row>
    <row r="136" spans="1:18" s="10" customFormat="1" ht="15" customHeight="1">
      <c r="A136" s="176"/>
      <c r="B136" s="453"/>
      <c r="C136" s="198"/>
      <c r="D136" s="197"/>
      <c r="E136" s="512"/>
      <c r="F136" s="1928"/>
      <c r="G136" s="1928"/>
      <c r="H136" s="1928"/>
      <c r="I136" s="1928"/>
      <c r="J136" s="1920"/>
      <c r="K136" s="1920"/>
      <c r="L136" s="1914"/>
      <c r="M136" s="1914"/>
      <c r="N136" s="1950"/>
      <c r="O136" s="584" t="s">
        <v>292</v>
      </c>
      <c r="R136" s="26"/>
    </row>
    <row r="137" spans="1:18" s="10" customFormat="1" ht="15" customHeight="1">
      <c r="A137" s="176"/>
      <c r="B137" s="453"/>
      <c r="C137" s="198"/>
      <c r="D137" s="197"/>
      <c r="E137" s="507"/>
      <c r="F137" s="1949"/>
      <c r="G137" s="1949"/>
      <c r="H137" s="1949"/>
      <c r="I137" s="1949"/>
      <c r="J137" s="507"/>
      <c r="K137" s="507"/>
      <c r="L137" s="509"/>
      <c r="M137" s="509"/>
      <c r="N137" s="511"/>
      <c r="O137" s="687"/>
      <c r="R137" s="26"/>
    </row>
    <row r="138" spans="1:18" s="10" customFormat="1" ht="75" customHeight="1">
      <c r="A138" s="176"/>
      <c r="B138" s="434"/>
      <c r="C138" s="531" t="s">
        <v>16</v>
      </c>
      <c r="D138" s="1946" t="s">
        <v>262</v>
      </c>
      <c r="E138" s="1947"/>
      <c r="F138" s="1947"/>
      <c r="G138" s="1947"/>
      <c r="H138" s="1947"/>
      <c r="I138" s="1948"/>
      <c r="J138" s="532"/>
      <c r="K138" s="533"/>
      <c r="L138" s="534"/>
      <c r="M138" s="534"/>
      <c r="N138" s="909"/>
      <c r="O138" s="688"/>
      <c r="R138" s="25"/>
    </row>
    <row r="139" spans="1:18" s="10" customFormat="1" ht="39" customHeight="1">
      <c r="A139" s="176"/>
      <c r="B139" s="434"/>
      <c r="C139" s="432"/>
      <c r="D139" s="439" t="s">
        <v>59</v>
      </c>
      <c r="E139" s="1954" t="s">
        <v>350</v>
      </c>
      <c r="F139" s="1955"/>
      <c r="G139" s="1955"/>
      <c r="H139" s="1955"/>
      <c r="I139" s="1956"/>
      <c r="J139" s="435"/>
      <c r="K139" s="436"/>
      <c r="L139" s="545"/>
      <c r="M139" s="437"/>
      <c r="N139" s="908">
        <f>N141+N146+N152</f>
        <v>19.66333333333333</v>
      </c>
      <c r="O139" s="438"/>
      <c r="R139" s="25"/>
    </row>
    <row r="140" spans="1:18" s="10" customFormat="1" ht="20" customHeight="1">
      <c r="A140" s="176"/>
      <c r="B140" s="453"/>
      <c r="C140" s="198"/>
      <c r="D140" s="1437" t="s">
        <v>106</v>
      </c>
      <c r="E140" s="1840" t="s">
        <v>351</v>
      </c>
      <c r="F140" s="1841"/>
      <c r="G140" s="1841"/>
      <c r="H140" s="1841"/>
      <c r="I140" s="1842"/>
      <c r="J140" s="1439"/>
      <c r="K140" s="1448"/>
      <c r="L140" s="1449"/>
      <c r="M140" s="1450"/>
      <c r="N140" s="1451">
        <f>N141+N146</f>
        <v>18.329999999999998</v>
      </c>
      <c r="O140" s="896"/>
      <c r="R140" s="25"/>
    </row>
    <row r="141" spans="1:18" s="10" customFormat="1" ht="15" customHeight="1">
      <c r="A141" s="176"/>
      <c r="B141" s="453"/>
      <c r="C141" s="902"/>
      <c r="D141" s="890" t="s">
        <v>160</v>
      </c>
      <c r="E141" s="1860" t="s">
        <v>547</v>
      </c>
      <c r="F141" s="1860"/>
      <c r="G141" s="1860"/>
      <c r="H141" s="1860"/>
      <c r="I141" s="1860"/>
      <c r="J141" s="905" t="s">
        <v>544</v>
      </c>
      <c r="K141" s="871" t="s">
        <v>261</v>
      </c>
      <c r="L141" s="1856">
        <v>1</v>
      </c>
      <c r="M141" s="906">
        <v>25</v>
      </c>
      <c r="N141" s="907">
        <f>0.6*25</f>
        <v>15</v>
      </c>
      <c r="O141" s="686" t="s">
        <v>971</v>
      </c>
      <c r="R141" s="25"/>
    </row>
    <row r="142" spans="1:18" s="10" customFormat="1" ht="20" customHeight="1">
      <c r="A142" s="176"/>
      <c r="B142" s="453"/>
      <c r="C142" s="902"/>
      <c r="D142" s="891"/>
      <c r="E142" s="1863"/>
      <c r="F142" s="1863"/>
      <c r="G142" s="1863"/>
      <c r="H142" s="1863"/>
      <c r="I142" s="1863"/>
      <c r="J142" s="887"/>
      <c r="K142" s="543"/>
      <c r="L142" s="1857"/>
      <c r="M142" s="544"/>
      <c r="N142" s="690"/>
      <c r="O142" s="691" t="s">
        <v>352</v>
      </c>
      <c r="R142" s="25"/>
    </row>
    <row r="143" spans="1:18" s="10" customFormat="1" ht="25" customHeight="1">
      <c r="A143" s="176"/>
      <c r="B143" s="453"/>
      <c r="C143" s="902"/>
      <c r="D143" s="891"/>
      <c r="E143" s="1863"/>
      <c r="F143" s="1863"/>
      <c r="G143" s="1863"/>
      <c r="H143" s="1863"/>
      <c r="I143" s="1863"/>
      <c r="J143" s="888"/>
      <c r="K143" s="543"/>
      <c r="L143" s="513"/>
      <c r="M143" s="899"/>
      <c r="N143" s="903"/>
      <c r="O143" s="904" t="s">
        <v>545</v>
      </c>
      <c r="R143" s="25"/>
    </row>
    <row r="144" spans="1:18" s="10" customFormat="1" ht="20" customHeight="1">
      <c r="A144" s="176"/>
      <c r="B144" s="453"/>
      <c r="C144" s="902"/>
      <c r="D144" s="891"/>
      <c r="E144" s="1863"/>
      <c r="F144" s="1863"/>
      <c r="G144" s="1863"/>
      <c r="H144" s="1863"/>
      <c r="I144" s="1863"/>
      <c r="J144" s="888"/>
      <c r="K144" s="543"/>
      <c r="L144" s="513"/>
      <c r="M144" s="899"/>
      <c r="N144" s="903"/>
      <c r="O144" s="692" t="s">
        <v>292</v>
      </c>
      <c r="R144" s="25"/>
    </row>
    <row r="145" spans="1:18" s="10" customFormat="1" ht="50" customHeight="1">
      <c r="A145" s="176"/>
      <c r="B145" s="453"/>
      <c r="C145" s="902"/>
      <c r="D145" s="892"/>
      <c r="E145" s="1866"/>
      <c r="F145" s="1866"/>
      <c r="G145" s="1866"/>
      <c r="H145" s="1866"/>
      <c r="I145" s="1866"/>
      <c r="J145" s="889"/>
      <c r="K145" s="897"/>
      <c r="L145" s="900"/>
      <c r="M145" s="901"/>
      <c r="N145" s="898"/>
      <c r="O145" s="1547" t="s">
        <v>546</v>
      </c>
      <c r="R145" s="25"/>
    </row>
    <row r="146" spans="1:18" s="10" customFormat="1" ht="25" customHeight="1">
      <c r="A146" s="176"/>
      <c r="B146" s="434"/>
      <c r="C146" s="1427"/>
      <c r="D146" s="1164" t="s">
        <v>161</v>
      </c>
      <c r="E146" s="1859" t="s">
        <v>549</v>
      </c>
      <c r="F146" s="1860"/>
      <c r="G146" s="1860"/>
      <c r="H146" s="1860"/>
      <c r="I146" s="1861"/>
      <c r="J146" s="1853" t="s">
        <v>524</v>
      </c>
      <c r="K146" s="1872" t="s">
        <v>261</v>
      </c>
      <c r="L146" s="1837">
        <v>1</v>
      </c>
      <c r="M146" s="1837">
        <v>25</v>
      </c>
      <c r="N146" s="1834">
        <v>3.33</v>
      </c>
      <c r="O146" s="686" t="s">
        <v>972</v>
      </c>
      <c r="R146" s="25"/>
    </row>
    <row r="147" spans="1:18" s="10" customFormat="1" ht="25" customHeight="1">
      <c r="A147" s="176"/>
      <c r="B147" s="434"/>
      <c r="C147" s="1427"/>
      <c r="D147" s="1165"/>
      <c r="E147" s="1878"/>
      <c r="F147" s="1863"/>
      <c r="G147" s="1863"/>
      <c r="H147" s="1863"/>
      <c r="I147" s="1864"/>
      <c r="J147" s="1854"/>
      <c r="K147" s="1873"/>
      <c r="L147" s="1838"/>
      <c r="M147" s="1838"/>
      <c r="N147" s="1835"/>
      <c r="O147" s="678" t="s">
        <v>293</v>
      </c>
      <c r="R147" s="25"/>
    </row>
    <row r="148" spans="1:18" s="10" customFormat="1" ht="25" customHeight="1">
      <c r="A148" s="176"/>
      <c r="B148" s="434"/>
      <c r="C148" s="1427"/>
      <c r="D148" s="1165"/>
      <c r="E148" s="1878"/>
      <c r="F148" s="1863"/>
      <c r="G148" s="1863"/>
      <c r="H148" s="1863"/>
      <c r="I148" s="1864"/>
      <c r="J148" s="1854"/>
      <c r="K148" s="1873"/>
      <c r="L148" s="1838"/>
      <c r="M148" s="1838"/>
      <c r="N148" s="1835"/>
      <c r="O148" s="664" t="s">
        <v>548</v>
      </c>
      <c r="R148" s="25"/>
    </row>
    <row r="149" spans="1:18" s="10" customFormat="1" ht="25" customHeight="1">
      <c r="A149" s="176"/>
      <c r="B149" s="434"/>
      <c r="C149" s="1427"/>
      <c r="D149" s="1165"/>
      <c r="E149" s="1878"/>
      <c r="F149" s="1863"/>
      <c r="G149" s="1863"/>
      <c r="H149" s="1863"/>
      <c r="I149" s="1864"/>
      <c r="J149" s="1854"/>
      <c r="K149" s="1873"/>
      <c r="L149" s="1838"/>
      <c r="M149" s="1838"/>
      <c r="N149" s="1835"/>
      <c r="O149" s="912" t="s">
        <v>552</v>
      </c>
      <c r="R149" s="25"/>
    </row>
    <row r="150" spans="1:18" s="10" customFormat="1" ht="50" customHeight="1">
      <c r="A150" s="176"/>
      <c r="B150" s="434"/>
      <c r="C150" s="1427"/>
      <c r="D150" s="892"/>
      <c r="E150" s="1865"/>
      <c r="F150" s="1866"/>
      <c r="G150" s="1866"/>
      <c r="H150" s="1866"/>
      <c r="I150" s="1867"/>
      <c r="J150" s="1855"/>
      <c r="K150" s="1874"/>
      <c r="L150" s="1839"/>
      <c r="M150" s="1839"/>
      <c r="N150" s="1836"/>
      <c r="O150" s="1428" t="s">
        <v>550</v>
      </c>
      <c r="R150" s="25"/>
    </row>
    <row r="151" spans="1:18" s="10" customFormat="1" ht="30" customHeight="1">
      <c r="A151" s="176"/>
      <c r="B151" s="434"/>
      <c r="C151" s="1427"/>
      <c r="D151" s="1437" t="s">
        <v>108</v>
      </c>
      <c r="E151" s="1840" t="s">
        <v>774</v>
      </c>
      <c r="F151" s="1841"/>
      <c r="G151" s="1841"/>
      <c r="H151" s="1841"/>
      <c r="I151" s="1842"/>
      <c r="J151" s="1445"/>
      <c r="K151" s="910"/>
      <c r="L151" s="1446"/>
      <c r="M151" s="1446"/>
      <c r="N151" s="1447">
        <f>N152</f>
        <v>1.3333333333333333</v>
      </c>
      <c r="O151" s="904"/>
      <c r="R151" s="25"/>
    </row>
    <row r="152" spans="1:18" s="10" customFormat="1" ht="30" customHeight="1">
      <c r="A152" s="176"/>
      <c r="B152" s="434"/>
      <c r="C152" s="1427"/>
      <c r="D152" s="1164" t="s">
        <v>160</v>
      </c>
      <c r="E152" s="1859" t="s">
        <v>553</v>
      </c>
      <c r="F152" s="1860"/>
      <c r="G152" s="1860"/>
      <c r="H152" s="1860"/>
      <c r="I152" s="1861"/>
      <c r="J152" s="1850" t="s">
        <v>551</v>
      </c>
      <c r="K152" s="1853" t="s">
        <v>261</v>
      </c>
      <c r="L152" s="1856">
        <v>1</v>
      </c>
      <c r="M152" s="1171">
        <v>10</v>
      </c>
      <c r="N152" s="1170">
        <f>(0.4*10)/3</f>
        <v>1.3333333333333333</v>
      </c>
      <c r="O152" s="686" t="s">
        <v>973</v>
      </c>
      <c r="R152" s="25"/>
    </row>
    <row r="153" spans="1:18" s="10" customFormat="1" ht="30" customHeight="1">
      <c r="A153" s="176"/>
      <c r="B153" s="434"/>
      <c r="C153" s="1427"/>
      <c r="D153" s="1165"/>
      <c r="E153" s="1862"/>
      <c r="F153" s="1863"/>
      <c r="G153" s="1863"/>
      <c r="H153" s="1863"/>
      <c r="I153" s="1864"/>
      <c r="J153" s="1851"/>
      <c r="K153" s="1854"/>
      <c r="L153" s="1857"/>
      <c r="M153" s="1429"/>
      <c r="N153" s="1433"/>
      <c r="O153" s="678" t="s">
        <v>293</v>
      </c>
      <c r="R153" s="25"/>
    </row>
    <row r="154" spans="1:18" s="10" customFormat="1" ht="20" customHeight="1">
      <c r="A154" s="176"/>
      <c r="B154" s="434"/>
      <c r="C154" s="1427"/>
      <c r="D154" s="1165"/>
      <c r="E154" s="1862"/>
      <c r="F154" s="1863"/>
      <c r="G154" s="1863"/>
      <c r="H154" s="1863"/>
      <c r="I154" s="1864"/>
      <c r="J154" s="1851"/>
      <c r="K154" s="1854"/>
      <c r="L154" s="1857"/>
      <c r="M154" s="1429"/>
      <c r="N154" s="1433"/>
      <c r="O154" s="695" t="s">
        <v>554</v>
      </c>
      <c r="R154" s="25"/>
    </row>
    <row r="155" spans="1:18" s="10" customFormat="1" ht="15" customHeight="1">
      <c r="A155" s="176"/>
      <c r="B155" s="434"/>
      <c r="C155" s="1427"/>
      <c r="D155" s="1165"/>
      <c r="E155" s="1862"/>
      <c r="F155" s="1863"/>
      <c r="G155" s="1863"/>
      <c r="H155" s="1863"/>
      <c r="I155" s="1864"/>
      <c r="J155" s="1851"/>
      <c r="K155" s="1854"/>
      <c r="L155" s="1857"/>
      <c r="M155" s="1429"/>
      <c r="N155" s="1433"/>
      <c r="O155" s="910"/>
      <c r="R155" s="25"/>
    </row>
    <row r="156" spans="1:18" s="10" customFormat="1" ht="20" customHeight="1">
      <c r="A156" s="176"/>
      <c r="B156" s="434"/>
      <c r="C156" s="1427"/>
      <c r="D156" s="1165"/>
      <c r="E156" s="1862"/>
      <c r="F156" s="1863"/>
      <c r="G156" s="1863"/>
      <c r="H156" s="1863"/>
      <c r="I156" s="1864"/>
      <c r="J156" s="1851"/>
      <c r="K156" s="1854"/>
      <c r="L156" s="1857"/>
      <c r="M156" s="1429"/>
      <c r="N156" s="1433"/>
      <c r="O156" s="912" t="s">
        <v>552</v>
      </c>
      <c r="R156" s="25"/>
    </row>
    <row r="157" spans="1:18" s="10" customFormat="1" ht="30" customHeight="1">
      <c r="A157" s="176"/>
      <c r="B157" s="434"/>
      <c r="C157" s="1427"/>
      <c r="D157" s="892"/>
      <c r="E157" s="1865"/>
      <c r="F157" s="1866"/>
      <c r="G157" s="1866"/>
      <c r="H157" s="1866"/>
      <c r="I157" s="1867"/>
      <c r="J157" s="1852"/>
      <c r="K157" s="1855"/>
      <c r="L157" s="1858"/>
      <c r="M157" s="1430"/>
      <c r="N157" s="1431"/>
      <c r="O157" s="1435" t="s">
        <v>554</v>
      </c>
      <c r="R157" s="25"/>
    </row>
    <row r="158" spans="1:18" s="10" customFormat="1" ht="20" customHeight="1">
      <c r="A158" s="176"/>
      <c r="B158" s="434"/>
      <c r="C158" s="1427"/>
      <c r="D158" s="1437" t="s">
        <v>170</v>
      </c>
      <c r="E158" s="1868" t="s">
        <v>775</v>
      </c>
      <c r="F158" s="1869"/>
      <c r="G158" s="1869"/>
      <c r="H158" s="1869"/>
      <c r="I158" s="1870"/>
      <c r="J158" s="1172"/>
      <c r="K158" s="1167"/>
      <c r="L158" s="1165"/>
      <c r="M158" s="1429"/>
      <c r="N158" s="1444">
        <f>N160+N165</f>
        <v>11</v>
      </c>
      <c r="O158" s="695"/>
      <c r="R158" s="25"/>
    </row>
    <row r="159" spans="1:18" s="10" customFormat="1" ht="20" customHeight="1">
      <c r="A159" s="176"/>
      <c r="B159" s="434"/>
      <c r="C159" s="1427"/>
      <c r="D159" s="1434" t="s">
        <v>106</v>
      </c>
      <c r="E159" s="1871" t="s">
        <v>776</v>
      </c>
      <c r="F159" s="1841"/>
      <c r="G159" s="1841"/>
      <c r="H159" s="1841"/>
      <c r="I159" s="1842"/>
      <c r="J159" s="1440"/>
      <c r="K159" s="1432"/>
      <c r="L159" s="911"/>
      <c r="M159" s="1441"/>
      <c r="N159" s="1442"/>
      <c r="O159" s="1443"/>
      <c r="R159" s="25"/>
    </row>
    <row r="160" spans="1:18" s="10" customFormat="1" ht="30" customHeight="1">
      <c r="A160" s="176"/>
      <c r="B160" s="434"/>
      <c r="C160" s="1427"/>
      <c r="D160" s="1165" t="s">
        <v>160</v>
      </c>
      <c r="E160" s="1859" t="s">
        <v>773</v>
      </c>
      <c r="F160" s="1860"/>
      <c r="G160" s="1860"/>
      <c r="H160" s="1860"/>
      <c r="I160" s="1861"/>
      <c r="J160" s="1853" t="s">
        <v>517</v>
      </c>
      <c r="K160" s="1872" t="s">
        <v>261</v>
      </c>
      <c r="L160" s="1837">
        <v>1</v>
      </c>
      <c r="M160" s="1837">
        <v>10</v>
      </c>
      <c r="N160" s="1834">
        <v>10</v>
      </c>
      <c r="O160" s="686" t="s">
        <v>974</v>
      </c>
      <c r="R160" s="25"/>
    </row>
    <row r="161" spans="1:18" s="10" customFormat="1" ht="30" customHeight="1">
      <c r="A161" s="176"/>
      <c r="B161" s="434"/>
      <c r="C161" s="1427"/>
      <c r="D161" s="1436"/>
      <c r="E161" s="1862"/>
      <c r="F161" s="1863"/>
      <c r="G161" s="1863"/>
      <c r="H161" s="1863"/>
      <c r="I161" s="1864"/>
      <c r="J161" s="1854"/>
      <c r="K161" s="1873"/>
      <c r="L161" s="1838"/>
      <c r="M161" s="1838"/>
      <c r="N161" s="1835"/>
      <c r="O161" s="678" t="s">
        <v>293</v>
      </c>
      <c r="R161" s="25"/>
    </row>
    <row r="162" spans="1:18" s="10" customFormat="1" ht="30" customHeight="1">
      <c r="A162" s="176"/>
      <c r="B162" s="434"/>
      <c r="C162" s="1427"/>
      <c r="D162" s="1436"/>
      <c r="E162" s="1862"/>
      <c r="F162" s="1863"/>
      <c r="G162" s="1863"/>
      <c r="H162" s="1863"/>
      <c r="I162" s="1864"/>
      <c r="J162" s="1854"/>
      <c r="K162" s="1873"/>
      <c r="L162" s="1838"/>
      <c r="M162" s="1838"/>
      <c r="N162" s="1835"/>
      <c r="O162" s="664" t="s">
        <v>772</v>
      </c>
      <c r="R162" s="25"/>
    </row>
    <row r="163" spans="1:18" s="10" customFormat="1" ht="30" customHeight="1">
      <c r="A163" s="176"/>
      <c r="B163" s="434"/>
      <c r="C163" s="1427"/>
      <c r="D163" s="1436"/>
      <c r="E163" s="1862"/>
      <c r="F163" s="1863"/>
      <c r="G163" s="1863"/>
      <c r="H163" s="1863"/>
      <c r="I163" s="1864"/>
      <c r="J163" s="1854"/>
      <c r="K163" s="1873"/>
      <c r="L163" s="1838"/>
      <c r="M163" s="1838"/>
      <c r="N163" s="1835"/>
      <c r="O163" s="912" t="s">
        <v>552</v>
      </c>
      <c r="R163" s="25"/>
    </row>
    <row r="164" spans="1:18" s="10" customFormat="1" ht="30" customHeight="1">
      <c r="A164" s="176"/>
      <c r="B164" s="434"/>
      <c r="C164" s="1427"/>
      <c r="D164" s="1436"/>
      <c r="E164" s="1865"/>
      <c r="F164" s="1866"/>
      <c r="G164" s="1866"/>
      <c r="H164" s="1866"/>
      <c r="I164" s="1867"/>
      <c r="J164" s="1855"/>
      <c r="K164" s="1874"/>
      <c r="L164" s="1839"/>
      <c r="M164" s="1839"/>
      <c r="N164" s="1836"/>
      <c r="O164" s="1428" t="s">
        <v>550</v>
      </c>
      <c r="R164" s="25"/>
    </row>
    <row r="165" spans="1:18" s="10" customFormat="1" ht="30" customHeight="1">
      <c r="A165" s="176"/>
      <c r="B165" s="453"/>
      <c r="C165" s="902"/>
      <c r="D165" s="1165" t="s">
        <v>161</v>
      </c>
      <c r="E165" s="1862" t="s">
        <v>777</v>
      </c>
      <c r="F165" s="1863"/>
      <c r="G165" s="1863"/>
      <c r="H165" s="1863"/>
      <c r="I165" s="1864"/>
      <c r="J165" s="1854" t="s">
        <v>778</v>
      </c>
      <c r="K165" s="1873" t="s">
        <v>261</v>
      </c>
      <c r="L165" s="1838">
        <v>1</v>
      </c>
      <c r="M165" s="1838">
        <v>10</v>
      </c>
      <c r="N165" s="1848">
        <f xml:space="preserve"> (0.4*10)/4</f>
        <v>1</v>
      </c>
      <c r="O165" s="1438" t="s">
        <v>975</v>
      </c>
      <c r="R165" s="25"/>
    </row>
    <row r="166" spans="1:18" s="10" customFormat="1" ht="30" customHeight="1">
      <c r="A166" s="176"/>
      <c r="B166" s="453"/>
      <c r="C166" s="902"/>
      <c r="D166" s="891"/>
      <c r="E166" s="1878"/>
      <c r="F166" s="1863"/>
      <c r="G166" s="1863"/>
      <c r="H166" s="1863"/>
      <c r="I166" s="1864"/>
      <c r="J166" s="1854"/>
      <c r="K166" s="1873"/>
      <c r="L166" s="1838"/>
      <c r="M166" s="1838"/>
      <c r="N166" s="1848"/>
      <c r="O166" s="678" t="s">
        <v>293</v>
      </c>
      <c r="R166" s="25"/>
    </row>
    <row r="167" spans="1:18" s="10" customFormat="1" ht="30" customHeight="1">
      <c r="A167" s="176"/>
      <c r="B167" s="453"/>
      <c r="C167" s="902"/>
      <c r="D167" s="891"/>
      <c r="E167" s="1878"/>
      <c r="F167" s="1863"/>
      <c r="G167" s="1863"/>
      <c r="H167" s="1863"/>
      <c r="I167" s="1864"/>
      <c r="J167" s="1854"/>
      <c r="K167" s="1873"/>
      <c r="L167" s="1838"/>
      <c r="M167" s="1838"/>
      <c r="N167" s="1848"/>
      <c r="O167" s="882" t="s">
        <v>779</v>
      </c>
      <c r="R167" s="25"/>
    </row>
    <row r="168" spans="1:18" s="10" customFormat="1" ht="30" customHeight="1">
      <c r="A168" s="176"/>
      <c r="B168" s="453"/>
      <c r="C168" s="902"/>
      <c r="D168" s="891"/>
      <c r="E168" s="1878"/>
      <c r="F168" s="1863"/>
      <c r="G168" s="1863"/>
      <c r="H168" s="1863"/>
      <c r="I168" s="1864"/>
      <c r="J168" s="1854"/>
      <c r="K168" s="1873"/>
      <c r="L168" s="1838"/>
      <c r="M168" s="1838"/>
      <c r="N168" s="1848"/>
      <c r="O168" s="912" t="s">
        <v>552</v>
      </c>
      <c r="R168" s="25"/>
    </row>
    <row r="169" spans="1:18" s="10" customFormat="1" ht="30" customHeight="1">
      <c r="A169" s="176"/>
      <c r="B169" s="453"/>
      <c r="C169" s="902"/>
      <c r="D169" s="892"/>
      <c r="E169" s="1865"/>
      <c r="F169" s="1866"/>
      <c r="G169" s="1866"/>
      <c r="H169" s="1866"/>
      <c r="I169" s="1867"/>
      <c r="J169" s="1855"/>
      <c r="K169" s="1874"/>
      <c r="L169" s="1839"/>
      <c r="M169" s="1839"/>
      <c r="N169" s="1849"/>
      <c r="O169" s="904" t="s">
        <v>550</v>
      </c>
      <c r="R169" s="25"/>
    </row>
    <row r="170" spans="1:18" s="10" customFormat="1" ht="23.25" hidden="1" customHeight="1">
      <c r="A170" s="200"/>
      <c r="B170" s="197"/>
      <c r="C170" s="198"/>
      <c r="D170" s="197"/>
      <c r="E170" s="201"/>
      <c r="F170" s="1875"/>
      <c r="G170" s="1876"/>
      <c r="H170" s="1876"/>
      <c r="I170" s="1877"/>
      <c r="J170" s="201"/>
      <c r="K170" s="202"/>
      <c r="L170" s="203"/>
      <c r="M170" s="204"/>
      <c r="N170" s="205"/>
      <c r="O170" s="199"/>
      <c r="R170" s="26"/>
    </row>
    <row r="171" spans="1:18" s="10" customFormat="1" ht="17.25" hidden="1" customHeight="1">
      <c r="A171" s="200"/>
      <c r="B171" s="197"/>
      <c r="C171" s="198"/>
      <c r="D171" s="197"/>
      <c r="E171" s="201"/>
      <c r="F171" s="206"/>
      <c r="G171" s="207"/>
      <c r="H171" s="207"/>
      <c r="I171" s="208"/>
      <c r="J171" s="201"/>
      <c r="K171" s="202"/>
      <c r="L171" s="203"/>
      <c r="M171" s="204"/>
      <c r="N171" s="205"/>
      <c r="O171" s="199"/>
      <c r="R171" s="23"/>
    </row>
    <row r="172" spans="1:18" s="10" customFormat="1" ht="39.75" hidden="1" customHeight="1">
      <c r="A172" s="200"/>
      <c r="B172" s="197"/>
      <c r="C172" s="198"/>
      <c r="D172" s="197"/>
      <c r="E172" s="201"/>
      <c r="F172" s="206"/>
      <c r="G172" s="207"/>
      <c r="H172" s="207"/>
      <c r="I172" s="208"/>
      <c r="J172" s="201"/>
      <c r="K172" s="202"/>
      <c r="L172" s="203"/>
      <c r="M172" s="204"/>
      <c r="N172" s="205"/>
      <c r="O172" s="199"/>
      <c r="R172" s="23"/>
    </row>
    <row r="173" spans="1:18" s="10" customFormat="1" ht="39.75" hidden="1" customHeight="1">
      <c r="A173" s="200"/>
      <c r="B173" s="197"/>
      <c r="C173" s="198"/>
      <c r="D173" s="197"/>
      <c r="E173" s="201"/>
      <c r="F173" s="206"/>
      <c r="G173" s="207"/>
      <c r="H173" s="207"/>
      <c r="I173" s="208"/>
      <c r="J173" s="201"/>
      <c r="K173" s="202"/>
      <c r="L173" s="203"/>
      <c r="M173" s="204"/>
      <c r="N173" s="205"/>
      <c r="O173" s="199"/>
      <c r="R173" s="26"/>
    </row>
    <row r="174" spans="1:18" ht="24.75" customHeight="1" thickBot="1">
      <c r="A174" s="209"/>
      <c r="B174" s="210"/>
      <c r="C174" s="1845" t="s">
        <v>256</v>
      </c>
      <c r="D174" s="1846"/>
      <c r="E174" s="1846"/>
      <c r="F174" s="1846"/>
      <c r="G174" s="1846"/>
      <c r="H174" s="1846"/>
      <c r="I174" s="1846"/>
      <c r="J174" s="1846"/>
      <c r="K174" s="1846"/>
      <c r="L174" s="1847"/>
      <c r="M174" s="211"/>
      <c r="N174" s="913">
        <f>N158+N139+N88+N69+N47+N38+N32</f>
        <v>184.16333333333333</v>
      </c>
      <c r="O174" s="212"/>
    </row>
    <row r="175" spans="1:18" ht="15" customHeight="1">
      <c r="A175" s="788"/>
      <c r="B175" s="788"/>
      <c r="C175" s="789"/>
      <c r="D175" s="789"/>
      <c r="E175" s="789"/>
      <c r="F175" s="789"/>
      <c r="G175" s="789"/>
      <c r="H175" s="789"/>
      <c r="I175" s="789"/>
      <c r="J175" s="789"/>
      <c r="K175" s="789"/>
      <c r="L175" s="789"/>
      <c r="M175" s="790"/>
      <c r="N175" s="790"/>
      <c r="O175" s="788"/>
    </row>
    <row r="176" spans="1:18" ht="15" customHeight="1">
      <c r="A176" s="791" t="s">
        <v>263</v>
      </c>
      <c r="B176" s="791"/>
      <c r="C176" s="792"/>
      <c r="D176" s="792"/>
      <c r="E176" s="792"/>
      <c r="F176" s="791"/>
      <c r="G176" s="791"/>
      <c r="H176" s="791"/>
      <c r="I176" s="791"/>
      <c r="J176" s="793"/>
      <c r="K176" s="794"/>
      <c r="L176" s="793"/>
      <c r="M176" s="793"/>
      <c r="N176" s="793"/>
      <c r="O176" s="788"/>
    </row>
    <row r="177" spans="1:21" ht="15" customHeight="1">
      <c r="A177" s="791"/>
      <c r="B177" s="791"/>
      <c r="C177" s="792"/>
      <c r="D177" s="792"/>
      <c r="E177" s="792"/>
      <c r="F177" s="791"/>
      <c r="G177" s="791"/>
      <c r="H177" s="791"/>
      <c r="I177" s="791"/>
      <c r="J177" s="791"/>
      <c r="K177" s="794"/>
      <c r="L177" s="782" t="s">
        <v>737</v>
      </c>
      <c r="M177" s="783"/>
      <c r="N177" s="783"/>
      <c r="O177" s="783"/>
    </row>
    <row r="178" spans="1:21" ht="15" customHeight="1">
      <c r="A178" s="791"/>
      <c r="B178" s="791"/>
      <c r="C178" s="792"/>
      <c r="D178" s="792"/>
      <c r="E178" s="792"/>
      <c r="F178" s="791"/>
      <c r="G178" s="791"/>
      <c r="H178" s="791"/>
      <c r="I178" s="791"/>
      <c r="J178" s="791"/>
      <c r="K178" s="794"/>
      <c r="L178" s="1844" t="s">
        <v>740</v>
      </c>
      <c r="M178" s="1844"/>
      <c r="N178" s="1844"/>
      <c r="O178" s="1844"/>
      <c r="P178" s="6"/>
      <c r="Q178" s="6"/>
      <c r="R178" s="14"/>
      <c r="S178" s="6"/>
      <c r="T178" s="6"/>
      <c r="U178" s="6"/>
    </row>
    <row r="179" spans="1:21" ht="21" customHeight="1">
      <c r="A179" s="791"/>
      <c r="B179" s="791"/>
      <c r="C179" s="792"/>
      <c r="D179" s="792"/>
      <c r="E179" s="792"/>
      <c r="F179" s="791"/>
      <c r="G179" s="791"/>
      <c r="H179" s="791"/>
      <c r="I179" s="791"/>
      <c r="J179" s="791"/>
      <c r="K179" s="794"/>
      <c r="L179" s="785" t="s">
        <v>314</v>
      </c>
      <c r="M179" s="786"/>
      <c r="N179" s="783"/>
      <c r="O179" s="783"/>
      <c r="P179" s="21"/>
      <c r="Q179" s="20"/>
      <c r="R179" s="1843"/>
      <c r="S179" s="1843"/>
      <c r="T179" s="1843"/>
      <c r="U179" s="1843"/>
    </row>
    <row r="180" spans="1:21" ht="15" customHeight="1">
      <c r="A180" s="791"/>
      <c r="B180" s="791"/>
      <c r="C180" s="792"/>
      <c r="D180" s="792"/>
      <c r="E180" s="792"/>
      <c r="F180" s="791"/>
      <c r="G180" s="791"/>
      <c r="H180" s="791"/>
      <c r="I180" s="791"/>
      <c r="J180" s="791"/>
      <c r="K180" s="794"/>
      <c r="L180" s="785"/>
      <c r="M180" s="786"/>
      <c r="N180" s="783"/>
      <c r="O180" s="783"/>
      <c r="P180" s="6"/>
      <c r="Q180" s="6"/>
      <c r="R180" s="18"/>
      <c r="S180" s="13"/>
      <c r="T180" s="6"/>
      <c r="U180" s="6"/>
    </row>
    <row r="181" spans="1:21" ht="15" customHeight="1">
      <c r="A181" s="791"/>
      <c r="B181" s="791"/>
      <c r="C181" s="792"/>
      <c r="D181" s="792"/>
      <c r="E181" s="792"/>
      <c r="F181" s="791"/>
      <c r="G181" s="791"/>
      <c r="H181" s="791"/>
      <c r="I181" s="791"/>
      <c r="J181" s="791"/>
      <c r="K181" s="794"/>
      <c r="L181" s="785"/>
      <c r="M181" s="786"/>
      <c r="N181" s="783"/>
      <c r="O181" s="783"/>
      <c r="P181" s="6"/>
      <c r="Q181" s="6"/>
      <c r="R181" s="18"/>
      <c r="S181" s="13"/>
      <c r="T181" s="6"/>
      <c r="U181" s="6"/>
    </row>
    <row r="182" spans="1:21" ht="15" customHeight="1">
      <c r="A182" s="791"/>
      <c r="B182" s="791"/>
      <c r="C182" s="792"/>
      <c r="D182" s="792"/>
      <c r="E182" s="792"/>
      <c r="F182" s="791"/>
      <c r="G182" s="791"/>
      <c r="H182" s="791"/>
      <c r="I182" s="791"/>
      <c r="J182" s="791"/>
      <c r="K182" s="794"/>
      <c r="L182" s="785"/>
      <c r="M182" s="786"/>
      <c r="N182" s="783"/>
      <c r="O182" s="783"/>
      <c r="P182" s="6"/>
      <c r="Q182" s="6"/>
      <c r="R182" s="18"/>
      <c r="S182" s="13"/>
      <c r="T182" s="6"/>
      <c r="U182" s="6"/>
    </row>
    <row r="183" spans="1:21" ht="15" customHeight="1">
      <c r="A183" s="791"/>
      <c r="B183" s="791"/>
      <c r="C183" s="792"/>
      <c r="D183" s="792"/>
      <c r="E183" s="792"/>
      <c r="F183" s="791"/>
      <c r="G183" s="791"/>
      <c r="H183" s="791"/>
      <c r="I183" s="791"/>
      <c r="J183" s="791"/>
      <c r="K183" s="794"/>
      <c r="L183" s="1377" t="s">
        <v>480</v>
      </c>
      <c r="M183" s="750"/>
      <c r="N183" s="747"/>
      <c r="O183" s="747"/>
      <c r="P183" s="6"/>
      <c r="Q183" s="6"/>
      <c r="R183" s="18"/>
      <c r="S183" s="13"/>
      <c r="T183" s="6"/>
      <c r="U183" s="6"/>
    </row>
    <row r="184" spans="1:21" ht="15" customHeight="1">
      <c r="A184" s="791"/>
      <c r="B184" s="791"/>
      <c r="C184" s="792"/>
      <c r="D184" s="792"/>
      <c r="E184" s="792"/>
      <c r="F184" s="791"/>
      <c r="G184" s="791"/>
      <c r="H184" s="791"/>
      <c r="I184" s="791"/>
      <c r="J184" s="791"/>
      <c r="K184" s="794"/>
      <c r="L184" s="787" t="s">
        <v>481</v>
      </c>
      <c r="M184" s="750"/>
      <c r="N184" s="747"/>
      <c r="O184" s="747"/>
      <c r="P184" s="6"/>
      <c r="Q184" s="6"/>
      <c r="R184" s="17"/>
      <c r="S184" s="13"/>
      <c r="T184" s="6"/>
      <c r="U184" s="6"/>
    </row>
    <row r="185" spans="1:21" ht="15" customHeight="1">
      <c r="A185" s="791"/>
      <c r="B185" s="791"/>
      <c r="C185" s="792"/>
      <c r="D185" s="792"/>
      <c r="E185" s="792"/>
      <c r="F185" s="791"/>
      <c r="G185" s="791"/>
      <c r="H185" s="791"/>
      <c r="I185" s="791"/>
      <c r="J185" s="791"/>
      <c r="K185" s="794"/>
      <c r="L185" s="795"/>
      <c r="M185" s="796"/>
      <c r="N185" s="797"/>
      <c r="O185" s="798"/>
      <c r="P185" s="6"/>
      <c r="Q185" s="6"/>
      <c r="R185" s="19"/>
      <c r="S185" s="13"/>
      <c r="T185" s="6"/>
      <c r="U185" s="6"/>
    </row>
    <row r="186" spans="1:21" ht="15" customHeight="1">
      <c r="A186" s="139"/>
      <c r="B186" s="139"/>
      <c r="C186" s="139"/>
      <c r="D186" s="139"/>
      <c r="E186" s="139"/>
      <c r="F186" s="139"/>
      <c r="G186" s="139"/>
      <c r="H186" s="139"/>
      <c r="I186" s="139"/>
      <c r="J186" s="139"/>
      <c r="K186" s="139"/>
      <c r="L186" s="139"/>
      <c r="M186" s="139"/>
      <c r="N186" s="139"/>
      <c r="O186" s="139"/>
    </row>
    <row r="187" spans="1:21" ht="15" customHeight="1">
      <c r="J187" s="717"/>
    </row>
  </sheetData>
  <mergeCells count="107">
    <mergeCell ref="N132:N136"/>
    <mergeCell ref="L118:L125"/>
    <mergeCell ref="M118:M125"/>
    <mergeCell ref="N118:N125"/>
    <mergeCell ref="E139:I139"/>
    <mergeCell ref="N97:N104"/>
    <mergeCell ref="L132:L136"/>
    <mergeCell ref="M132:M136"/>
    <mergeCell ref="E39:E46"/>
    <mergeCell ref="F39:I46"/>
    <mergeCell ref="J39:J46"/>
    <mergeCell ref="E70:E78"/>
    <mergeCell ref="F118:I125"/>
    <mergeCell ref="J118:J125"/>
    <mergeCell ref="J89:J96"/>
    <mergeCell ref="K89:K96"/>
    <mergeCell ref="F47:I47"/>
    <mergeCell ref="J48:J52"/>
    <mergeCell ref="K48:K52"/>
    <mergeCell ref="F48:I53"/>
    <mergeCell ref="F54:I61"/>
    <mergeCell ref="F62:I68"/>
    <mergeCell ref="F79:I87"/>
    <mergeCell ref="F126:I131"/>
    <mergeCell ref="F69:I69"/>
    <mergeCell ref="F70:I78"/>
    <mergeCell ref="F111:I117"/>
    <mergeCell ref="F105:I110"/>
    <mergeCell ref="F97:I102"/>
    <mergeCell ref="R32:S32"/>
    <mergeCell ref="E32:I32"/>
    <mergeCell ref="E33:E36"/>
    <mergeCell ref="F33:I36"/>
    <mergeCell ref="J33:J36"/>
    <mergeCell ref="N39:N46"/>
    <mergeCell ref="M89:M96"/>
    <mergeCell ref="N89:N96"/>
    <mergeCell ref="M39:M46"/>
    <mergeCell ref="L39:L46"/>
    <mergeCell ref="L48:L52"/>
    <mergeCell ref="M48:M52"/>
    <mergeCell ref="N48:N52"/>
    <mergeCell ref="L89:L96"/>
    <mergeCell ref="M70:M74"/>
    <mergeCell ref="M79:M83"/>
    <mergeCell ref="E37:I37"/>
    <mergeCell ref="F38:I38"/>
    <mergeCell ref="K39:K46"/>
    <mergeCell ref="F89:I96"/>
    <mergeCell ref="E89:E96"/>
    <mergeCell ref="I21:L21"/>
    <mergeCell ref="I23:L23"/>
    <mergeCell ref="B28:I28"/>
    <mergeCell ref="B29:I29"/>
    <mergeCell ref="I22:O22"/>
    <mergeCell ref="I24:O24"/>
    <mergeCell ref="A9:O9"/>
    <mergeCell ref="A10:O10"/>
    <mergeCell ref="I14:L14"/>
    <mergeCell ref="I15:L15"/>
    <mergeCell ref="I16:O16"/>
    <mergeCell ref="E140:I140"/>
    <mergeCell ref="E141:I145"/>
    <mergeCell ref="L141:L142"/>
    <mergeCell ref="E165:I169"/>
    <mergeCell ref="J165:J169"/>
    <mergeCell ref="K165:K169"/>
    <mergeCell ref="L165:L169"/>
    <mergeCell ref="M160:M164"/>
    <mergeCell ref="B30:I30"/>
    <mergeCell ref="D31:I31"/>
    <mergeCell ref="F88:I88"/>
    <mergeCell ref="J97:J104"/>
    <mergeCell ref="K97:K104"/>
    <mergeCell ref="L97:L104"/>
    <mergeCell ref="M97:M104"/>
    <mergeCell ref="E97:E102"/>
    <mergeCell ref="F132:I136"/>
    <mergeCell ref="J132:J136"/>
    <mergeCell ref="K132:K136"/>
    <mergeCell ref="K118:K125"/>
    <mergeCell ref="D138:I138"/>
    <mergeCell ref="F137:I137"/>
    <mergeCell ref="E146:I150"/>
    <mergeCell ref="J146:J150"/>
    <mergeCell ref="N160:N164"/>
    <mergeCell ref="L146:L150"/>
    <mergeCell ref="M146:M150"/>
    <mergeCell ref="N146:N150"/>
    <mergeCell ref="E151:I151"/>
    <mergeCell ref="R179:U179"/>
    <mergeCell ref="L178:O178"/>
    <mergeCell ref="C174:L174"/>
    <mergeCell ref="M165:M169"/>
    <mergeCell ref="N165:N169"/>
    <mergeCell ref="J152:J157"/>
    <mergeCell ref="K152:K157"/>
    <mergeCell ref="L152:L157"/>
    <mergeCell ref="E152:I157"/>
    <mergeCell ref="E158:I158"/>
    <mergeCell ref="E159:I159"/>
    <mergeCell ref="E160:I164"/>
    <mergeCell ref="J160:J164"/>
    <mergeCell ref="K160:K164"/>
    <mergeCell ref="L160:L164"/>
    <mergeCell ref="F170:I170"/>
    <mergeCell ref="K146:K150"/>
  </mergeCells>
  <hyperlinks>
    <hyperlink ref="O46" r:id="rId1" xr:uid="{5A5004EA-6909-4D12-A9BF-7091B9BEEAF5}"/>
    <hyperlink ref="O49" r:id="rId2" xr:uid="{9031B35F-1CC9-4099-AA3A-409AA8AB1366}"/>
    <hyperlink ref="O143" r:id="rId3" xr:uid="{A4EC899C-C6D8-449A-8713-4B32BCC73813}"/>
    <hyperlink ref="O150" r:id="rId4" xr:uid="{015EF23C-7F20-4D06-A7FF-F7A2D0D7D117}"/>
    <hyperlink ref="O169" r:id="rId5" xr:uid="{FD8F959A-26B0-4C2E-9102-2A0A7F4191CD}"/>
    <hyperlink ref="O164" r:id="rId6" xr:uid="{8CEC366F-246F-41D0-A3F5-80747AC1C73C}"/>
    <hyperlink ref="O167" r:id="rId7" xr:uid="{2602D8BF-89CB-475F-8E66-61F910383EC4}"/>
    <hyperlink ref="O145" r:id="rId8" xr:uid="{8A33F6BA-E79B-4002-A3FE-FE04B3984BDC}"/>
    <hyperlink ref="O63" r:id="rId9" xr:uid="{D022095F-614A-4EFA-B708-6C1CC7175752}"/>
    <hyperlink ref="O106" r:id="rId10" xr:uid="{3127A62E-466F-46D9-ABA2-274F7D4A8585}"/>
    <hyperlink ref="O112" r:id="rId11" xr:uid="{F16FD3AD-85A2-4087-82EA-B0E4C6F1A598}"/>
  </hyperlinks>
  <pageMargins left="0.511811023622047" right="0.23622047244094499" top="0.511811023622047" bottom="0.511811023622047" header="0.31496062992126" footer="0.31496062992126"/>
  <pageSetup paperSize="9" scale="56" firstPageNumber="59" fitToHeight="0" orientation="landscape" useFirstPageNumber="1" horizontalDpi="4294967293" verticalDpi="300" r:id="rId12"/>
  <rowBreaks count="1" manualBreakCount="1">
    <brk id="36" min="4"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04"/>
  <sheetViews>
    <sheetView showGridLines="0" view="pageBreakPreview" topLeftCell="A82" zoomScale="80" zoomScaleNormal="85" zoomScaleSheetLayoutView="80" workbookViewId="0">
      <selection activeCell="A25" sqref="A25:M25"/>
    </sheetView>
  </sheetViews>
  <sheetFormatPr defaultColWidth="9.1796875" defaultRowHeight="14"/>
  <cols>
    <col min="1" max="1" width="5.26953125" style="3" customWidth="1"/>
    <col min="2" max="2" width="3.26953125" style="3" customWidth="1"/>
    <col min="3" max="3" width="3.1796875" style="3" customWidth="1"/>
    <col min="4" max="4" width="3" style="3" customWidth="1"/>
    <col min="5" max="5" width="3.26953125" style="3" customWidth="1"/>
    <col min="6" max="6" width="25.54296875" style="3" customWidth="1"/>
    <col min="7" max="7" width="40.1796875" style="3" customWidth="1"/>
    <col min="8" max="8" width="20.54296875" style="3" customWidth="1"/>
    <col min="9" max="9" width="12.7265625" style="3" customWidth="1"/>
    <col min="10" max="10" width="11.26953125" style="3" customWidth="1"/>
    <col min="11" max="11" width="8.26953125" style="3" customWidth="1"/>
    <col min="12" max="12" width="9.54296875" style="83" customWidth="1"/>
    <col min="13" max="13" width="58.1796875" style="3" customWidth="1"/>
    <col min="14" max="16384" width="9.1796875" style="3"/>
  </cols>
  <sheetData>
    <row r="1" spans="1:16" customFormat="1" ht="14.5">
      <c r="A1" s="15"/>
      <c r="B1" s="15"/>
      <c r="C1" s="15"/>
      <c r="D1" s="15"/>
      <c r="E1" s="15"/>
      <c r="F1" s="15"/>
      <c r="G1" s="15"/>
      <c r="H1" s="15"/>
      <c r="I1" s="16" t="s">
        <v>283</v>
      </c>
      <c r="J1" s="15"/>
      <c r="K1" s="15" t="s">
        <v>273</v>
      </c>
      <c r="L1" s="81"/>
      <c r="M1" s="15"/>
      <c r="N1" s="15"/>
      <c r="O1" s="139"/>
      <c r="P1" s="139"/>
    </row>
    <row r="2" spans="1:16" customFormat="1" ht="14.5">
      <c r="A2" s="15"/>
      <c r="B2" s="15"/>
      <c r="C2" s="15"/>
      <c r="D2" s="15"/>
      <c r="E2" s="15"/>
      <c r="F2" s="15"/>
      <c r="G2" s="15"/>
      <c r="H2" s="15"/>
      <c r="I2" s="15"/>
      <c r="J2" s="15"/>
      <c r="K2" s="15" t="s">
        <v>274</v>
      </c>
      <c r="L2" s="81"/>
      <c r="M2" s="15"/>
      <c r="N2" s="15"/>
      <c r="O2" s="139"/>
      <c r="P2" s="139"/>
    </row>
    <row r="3" spans="1:16" customFormat="1" ht="14.5">
      <c r="A3" s="15"/>
      <c r="B3" s="15"/>
      <c r="C3" s="15"/>
      <c r="D3" s="15"/>
      <c r="E3" s="15"/>
      <c r="F3" s="15"/>
      <c r="G3" s="15"/>
      <c r="H3" s="15"/>
      <c r="I3" s="15"/>
      <c r="J3" s="15"/>
      <c r="K3" s="15" t="s">
        <v>275</v>
      </c>
      <c r="L3" s="81"/>
      <c r="M3" s="15"/>
      <c r="N3" s="15"/>
      <c r="O3" s="139"/>
      <c r="P3" s="139"/>
    </row>
    <row r="4" spans="1:16" customFormat="1" ht="14.5">
      <c r="A4" s="15"/>
      <c r="B4" s="15"/>
      <c r="C4" s="15"/>
      <c r="D4" s="15"/>
      <c r="E4" s="15"/>
      <c r="F4" s="15"/>
      <c r="G4" s="15"/>
      <c r="H4" s="15"/>
      <c r="I4" s="15"/>
      <c r="J4" s="15"/>
      <c r="K4" s="15" t="s">
        <v>276</v>
      </c>
      <c r="L4" s="81"/>
      <c r="M4" s="15"/>
      <c r="N4" s="15"/>
      <c r="O4" s="139"/>
      <c r="P4" s="139"/>
    </row>
    <row r="5" spans="1:16" customFormat="1" ht="14.5">
      <c r="A5" s="15"/>
      <c r="B5" s="15"/>
      <c r="C5" s="15"/>
      <c r="D5" s="15"/>
      <c r="E5" s="15"/>
      <c r="F5" s="15"/>
      <c r="G5" s="15"/>
      <c r="H5" s="15"/>
      <c r="I5" s="15"/>
      <c r="J5" s="15"/>
      <c r="K5" s="15" t="s">
        <v>277</v>
      </c>
      <c r="L5" s="81"/>
      <c r="M5" s="15"/>
      <c r="N5" s="15"/>
      <c r="O5" s="139"/>
      <c r="P5" s="139"/>
    </row>
    <row r="6" spans="1:16" customFormat="1" ht="14.5">
      <c r="A6" s="15"/>
      <c r="B6" s="15"/>
      <c r="C6" s="15"/>
      <c r="D6" s="15"/>
      <c r="E6" s="15"/>
      <c r="F6" s="15"/>
      <c r="G6" s="15"/>
      <c r="H6" s="15"/>
      <c r="I6" s="15"/>
      <c r="J6" s="15"/>
      <c r="K6" s="15" t="s">
        <v>278</v>
      </c>
      <c r="L6" s="81"/>
      <c r="M6" s="15"/>
      <c r="N6" s="15"/>
      <c r="O6" s="139"/>
      <c r="P6" s="139"/>
    </row>
    <row r="7" spans="1:16" customFormat="1" ht="14.5">
      <c r="A7" s="15"/>
      <c r="B7" s="15"/>
      <c r="C7" s="15"/>
      <c r="D7" s="15"/>
      <c r="E7" s="15"/>
      <c r="F7" s="15"/>
      <c r="G7" s="15"/>
      <c r="H7" s="15"/>
      <c r="I7" s="15"/>
      <c r="J7" s="15"/>
      <c r="K7" s="15" t="s">
        <v>279</v>
      </c>
      <c r="L7" s="81"/>
      <c r="M7" s="15"/>
      <c r="N7" s="15"/>
      <c r="O7" s="139"/>
      <c r="P7" s="139"/>
    </row>
    <row r="8" spans="1:16" ht="21" customHeight="1">
      <c r="A8" s="1889" t="s">
        <v>229</v>
      </c>
      <c r="B8" s="1889"/>
      <c r="C8" s="1889"/>
      <c r="D8" s="1889"/>
      <c r="E8" s="1889"/>
      <c r="F8" s="1889"/>
      <c r="G8" s="1889"/>
      <c r="H8" s="1889"/>
      <c r="I8" s="1889"/>
      <c r="J8" s="1889"/>
      <c r="K8" s="1889"/>
      <c r="L8" s="1889"/>
      <c r="M8" s="1889"/>
      <c r="N8" s="139"/>
      <c r="O8" s="139"/>
      <c r="P8" s="139"/>
    </row>
    <row r="9" spans="1:16" ht="19.5" customHeight="1">
      <c r="A9" s="1889" t="s">
        <v>264</v>
      </c>
      <c r="B9" s="1889"/>
      <c r="C9" s="1889"/>
      <c r="D9" s="1889"/>
      <c r="E9" s="1889"/>
      <c r="F9" s="1889"/>
      <c r="G9" s="1889"/>
      <c r="H9" s="1889"/>
      <c r="I9" s="1889"/>
      <c r="J9" s="1889"/>
      <c r="K9" s="1889"/>
      <c r="L9" s="1889"/>
      <c r="M9" s="1889"/>
      <c r="N9" s="139"/>
      <c r="O9" s="139"/>
      <c r="P9" s="139"/>
    </row>
    <row r="10" spans="1:16" ht="15" customHeight="1">
      <c r="A10" s="140"/>
      <c r="B10" s="140"/>
      <c r="C10" s="140"/>
      <c r="D10" s="140"/>
      <c r="E10" s="140"/>
      <c r="F10" s="140"/>
      <c r="G10" s="140"/>
      <c r="H10" s="140"/>
      <c r="I10" s="141"/>
      <c r="J10" s="140"/>
      <c r="K10" s="142"/>
      <c r="L10" s="148"/>
      <c r="M10" s="140"/>
      <c r="N10" s="139"/>
      <c r="O10" s="139"/>
      <c r="P10" s="139"/>
    </row>
    <row r="11" spans="1:16" ht="15" customHeight="1">
      <c r="A11" s="143" t="s">
        <v>231</v>
      </c>
      <c r="B11" s="143"/>
      <c r="C11" s="144"/>
      <c r="D11" s="145"/>
      <c r="E11" s="145"/>
      <c r="F11" s="145"/>
      <c r="G11" s="145"/>
      <c r="H11" s="145"/>
      <c r="I11" s="144"/>
      <c r="J11" s="144"/>
      <c r="K11" s="146"/>
      <c r="L11" s="144"/>
      <c r="M11" s="142"/>
      <c r="N11" s="142"/>
      <c r="O11" s="140"/>
      <c r="P11" s="139"/>
    </row>
    <row r="12" spans="1:16" ht="15" customHeight="1">
      <c r="A12" s="144"/>
      <c r="B12" s="144"/>
      <c r="C12" s="144" t="s">
        <v>232</v>
      </c>
      <c r="D12" s="144"/>
      <c r="E12" s="144"/>
      <c r="F12" s="139"/>
      <c r="G12" s="139"/>
      <c r="H12" s="144"/>
      <c r="I12" s="705" t="s">
        <v>739</v>
      </c>
      <c r="J12" s="93"/>
      <c r="K12" s="93"/>
      <c r="L12" s="93"/>
      <c r="M12" s="94"/>
      <c r="N12" s="87"/>
      <c r="O12" s="94"/>
      <c r="P12" s="139"/>
    </row>
    <row r="13" spans="1:16" ht="15" customHeight="1">
      <c r="A13" s="144"/>
      <c r="B13" s="144"/>
      <c r="C13" s="144" t="s">
        <v>233</v>
      </c>
      <c r="D13" s="144"/>
      <c r="E13" s="144"/>
      <c r="F13" s="139"/>
      <c r="G13" s="139"/>
      <c r="H13" s="144"/>
      <c r="I13" s="1786" t="s">
        <v>393</v>
      </c>
      <c r="J13" s="1786"/>
      <c r="K13" s="1786"/>
      <c r="L13" s="1786"/>
      <c r="M13" s="94"/>
      <c r="N13" s="87"/>
      <c r="O13" s="94"/>
      <c r="P13" s="139"/>
    </row>
    <row r="14" spans="1:16" ht="15" customHeight="1">
      <c r="A14" s="144"/>
      <c r="B14" s="144"/>
      <c r="C14" s="144" t="s">
        <v>234</v>
      </c>
      <c r="D14" s="144"/>
      <c r="E14" s="144"/>
      <c r="F14" s="139"/>
      <c r="G14" s="139"/>
      <c r="H14" s="144"/>
      <c r="I14" s="1787" t="s">
        <v>394</v>
      </c>
      <c r="J14" s="1787"/>
      <c r="K14" s="1787"/>
      <c r="L14" s="1787"/>
      <c r="M14" s="94"/>
      <c r="N14" s="87"/>
      <c r="O14" s="94"/>
      <c r="P14" s="139"/>
    </row>
    <row r="15" spans="1:16" ht="15" customHeight="1">
      <c r="A15" s="144"/>
      <c r="B15" s="144"/>
      <c r="C15" s="144" t="s">
        <v>235</v>
      </c>
      <c r="D15" s="144"/>
      <c r="E15" s="144"/>
      <c r="F15" s="139"/>
      <c r="G15" s="139"/>
      <c r="H15" s="144"/>
      <c r="I15" s="1788" t="s">
        <v>395</v>
      </c>
      <c r="J15" s="1788"/>
      <c r="K15" s="1788"/>
      <c r="L15" s="1788"/>
      <c r="M15" s="1788"/>
      <c r="N15" s="1788"/>
      <c r="O15" s="1788"/>
      <c r="P15" s="139"/>
    </row>
    <row r="16" spans="1:16" ht="15" customHeight="1">
      <c r="A16" s="144"/>
      <c r="B16" s="144"/>
      <c r="C16" s="144" t="s">
        <v>236</v>
      </c>
      <c r="D16" s="144"/>
      <c r="E16" s="144"/>
      <c r="F16" s="139"/>
      <c r="G16" s="139"/>
      <c r="H16" s="144"/>
      <c r="I16" s="88" t="s">
        <v>306</v>
      </c>
      <c r="J16" s="88"/>
      <c r="K16" s="88"/>
      <c r="L16" s="88"/>
      <c r="M16" s="87"/>
      <c r="N16" s="87"/>
      <c r="O16" s="84"/>
      <c r="P16" s="139"/>
    </row>
    <row r="17" spans="1:17" ht="15" customHeight="1">
      <c r="A17" s="144"/>
      <c r="B17" s="144"/>
      <c r="C17" s="144"/>
      <c r="D17" s="144"/>
      <c r="E17" s="144"/>
      <c r="F17" s="139"/>
      <c r="G17" s="139"/>
      <c r="H17" s="144"/>
      <c r="I17" s="88"/>
      <c r="J17" s="88"/>
      <c r="K17" s="88"/>
      <c r="L17" s="88"/>
      <c r="M17" s="87"/>
      <c r="N17" s="87"/>
      <c r="O17" s="84"/>
      <c r="P17" s="139"/>
    </row>
    <row r="18" spans="1:17" ht="15" customHeight="1">
      <c r="A18" s="143" t="s">
        <v>237</v>
      </c>
      <c r="B18" s="143"/>
      <c r="C18" s="144"/>
      <c r="D18" s="145"/>
      <c r="E18" s="145"/>
      <c r="F18" s="139"/>
      <c r="G18" s="139"/>
      <c r="H18" s="145"/>
      <c r="I18" s="89"/>
      <c r="J18" s="89"/>
      <c r="K18" s="92"/>
      <c r="L18" s="89"/>
      <c r="M18" s="87"/>
      <c r="N18" s="87"/>
      <c r="O18" s="84"/>
      <c r="P18" s="139"/>
    </row>
    <row r="19" spans="1:17" ht="15" customHeight="1">
      <c r="A19" s="144"/>
      <c r="B19" s="144"/>
      <c r="C19" s="144" t="s">
        <v>238</v>
      </c>
      <c r="D19" s="144"/>
      <c r="E19" s="144"/>
      <c r="F19" s="139"/>
      <c r="G19" s="139"/>
      <c r="H19" s="144"/>
      <c r="I19" s="95" t="s">
        <v>332</v>
      </c>
      <c r="J19" s="95"/>
      <c r="K19" s="95"/>
      <c r="L19" s="95"/>
      <c r="M19" s="87"/>
      <c r="N19" s="87"/>
      <c r="O19" s="84"/>
      <c r="P19" s="139"/>
    </row>
    <row r="20" spans="1:17" ht="15" customHeight="1">
      <c r="A20" s="144"/>
      <c r="B20" s="144"/>
      <c r="C20" s="144" t="s">
        <v>239</v>
      </c>
      <c r="D20" s="144"/>
      <c r="E20" s="144"/>
      <c r="F20" s="139"/>
      <c r="G20" s="139"/>
      <c r="H20" s="144"/>
      <c r="I20" s="1786" t="s">
        <v>333</v>
      </c>
      <c r="J20" s="1786"/>
      <c r="K20" s="1786"/>
      <c r="L20" s="1786"/>
      <c r="M20" s="87"/>
      <c r="N20" s="87"/>
      <c r="O20" s="84"/>
      <c r="P20" s="139"/>
    </row>
    <row r="21" spans="1:17" ht="15" customHeight="1">
      <c r="A21" s="144"/>
      <c r="B21" s="144"/>
      <c r="C21" s="144" t="s">
        <v>234</v>
      </c>
      <c r="D21" s="144"/>
      <c r="E21" s="144"/>
      <c r="F21" s="139"/>
      <c r="G21" s="139"/>
      <c r="H21" s="144"/>
      <c r="I21" s="1788" t="s">
        <v>976</v>
      </c>
      <c r="J21" s="1788"/>
      <c r="K21" s="1788"/>
      <c r="L21" s="1788"/>
      <c r="M21" s="1788"/>
      <c r="N21" s="1788"/>
      <c r="O21" s="1788"/>
      <c r="P21" s="139"/>
    </row>
    <row r="22" spans="1:17" ht="15" customHeight="1">
      <c r="A22" s="144"/>
      <c r="B22" s="144"/>
      <c r="C22" s="144" t="s">
        <v>240</v>
      </c>
      <c r="D22" s="144"/>
      <c r="E22" s="144"/>
      <c r="F22" s="139"/>
      <c r="G22" s="139"/>
      <c r="H22" s="144"/>
      <c r="I22" s="1786" t="s">
        <v>396</v>
      </c>
      <c r="J22" s="1786"/>
      <c r="K22" s="1786"/>
      <c r="L22" s="1786"/>
      <c r="M22" s="87"/>
      <c r="N22" s="87"/>
      <c r="O22" s="84"/>
      <c r="P22" s="139"/>
    </row>
    <row r="23" spans="1:17" ht="15" customHeight="1">
      <c r="A23" s="144"/>
      <c r="B23" s="144"/>
      <c r="C23" s="144" t="s">
        <v>236</v>
      </c>
      <c r="D23" s="144"/>
      <c r="E23" s="144"/>
      <c r="F23" s="139"/>
      <c r="G23" s="139"/>
      <c r="H23" s="144"/>
      <c r="I23" s="1788" t="s">
        <v>334</v>
      </c>
      <c r="J23" s="1788"/>
      <c r="K23" s="1788"/>
      <c r="L23" s="1788"/>
      <c r="M23" s="1788"/>
      <c r="N23" s="1788"/>
      <c r="O23" s="1788"/>
      <c r="P23" s="139"/>
    </row>
    <row r="24" spans="1:17" ht="15" customHeight="1">
      <c r="A24" s="144"/>
      <c r="B24" s="144"/>
      <c r="C24" s="144"/>
      <c r="D24" s="144"/>
      <c r="E24" s="144"/>
      <c r="F24" s="144"/>
      <c r="G24" s="139"/>
      <c r="H24" s="139"/>
      <c r="I24" s="139"/>
      <c r="J24" s="139"/>
      <c r="K24" s="139"/>
      <c r="L24" s="214"/>
      <c r="M24" s="140"/>
      <c r="N24" s="139"/>
      <c r="O24" s="139"/>
      <c r="P24" s="139"/>
    </row>
    <row r="25" spans="1:17" ht="15" customHeight="1">
      <c r="A25" s="1967" t="s">
        <v>317</v>
      </c>
      <c r="B25" s="1967"/>
      <c r="C25" s="1967"/>
      <c r="D25" s="1967"/>
      <c r="E25" s="1967"/>
      <c r="F25" s="1967"/>
      <c r="G25" s="1967"/>
      <c r="H25" s="1967"/>
      <c r="I25" s="1967"/>
      <c r="J25" s="1967"/>
      <c r="K25" s="1967"/>
      <c r="L25" s="1967"/>
      <c r="M25" s="1967"/>
      <c r="N25" s="139"/>
      <c r="O25" s="139"/>
      <c r="P25" s="139"/>
    </row>
    <row r="26" spans="1:17" ht="15" customHeight="1">
      <c r="A26" s="442"/>
      <c r="B26" s="442"/>
      <c r="C26" s="442"/>
      <c r="D26" s="442"/>
      <c r="E26" s="442"/>
      <c r="F26" s="442"/>
      <c r="G26" s="442"/>
      <c r="H26" s="442"/>
      <c r="I26" s="443"/>
      <c r="J26" s="444"/>
      <c r="K26" s="445"/>
      <c r="L26" s="445"/>
      <c r="M26" s="4"/>
      <c r="N26" s="139"/>
      <c r="O26" s="139"/>
      <c r="P26" s="139"/>
    </row>
    <row r="27" spans="1:17" ht="40" customHeight="1">
      <c r="A27" s="465" t="s">
        <v>242</v>
      </c>
      <c r="B27" s="1968" t="s">
        <v>243</v>
      </c>
      <c r="C27" s="1969"/>
      <c r="D27" s="1969"/>
      <c r="E27" s="1969"/>
      <c r="F27" s="1969"/>
      <c r="G27" s="1969"/>
      <c r="H27" s="465" t="s">
        <v>244</v>
      </c>
      <c r="I27" s="465" t="s">
        <v>245</v>
      </c>
      <c r="J27" s="465" t="s">
        <v>246</v>
      </c>
      <c r="K27" s="465" t="s">
        <v>247</v>
      </c>
      <c r="L27" s="465" t="s">
        <v>248</v>
      </c>
      <c r="M27" s="465" t="s">
        <v>249</v>
      </c>
      <c r="N27" s="139"/>
      <c r="O27" s="139"/>
      <c r="P27" s="139"/>
    </row>
    <row r="28" spans="1:17" ht="15" customHeight="1">
      <c r="A28" s="466">
        <v>1</v>
      </c>
      <c r="B28" s="1981">
        <v>2</v>
      </c>
      <c r="C28" s="1982"/>
      <c r="D28" s="1982"/>
      <c r="E28" s="1982"/>
      <c r="F28" s="1982"/>
      <c r="G28" s="1982"/>
      <c r="H28" s="466">
        <v>3</v>
      </c>
      <c r="I28" s="465">
        <v>4</v>
      </c>
      <c r="J28" s="466">
        <v>5</v>
      </c>
      <c r="K28" s="466">
        <v>6</v>
      </c>
      <c r="L28" s="466">
        <v>7</v>
      </c>
      <c r="M28" s="466">
        <v>8</v>
      </c>
      <c r="N28" s="139"/>
      <c r="O28" s="139"/>
      <c r="P28" s="139"/>
    </row>
    <row r="29" spans="1:17" ht="45" customHeight="1">
      <c r="A29" s="467" t="s">
        <v>151</v>
      </c>
      <c r="B29" s="1879" t="s">
        <v>152</v>
      </c>
      <c r="C29" s="1880"/>
      <c r="D29" s="1880"/>
      <c r="E29" s="1880"/>
      <c r="F29" s="1880"/>
      <c r="G29" s="1881"/>
      <c r="H29" s="217"/>
      <c r="I29" s="468"/>
      <c r="J29" s="469"/>
      <c r="K29" s="470"/>
      <c r="L29" s="471"/>
      <c r="M29" s="1957"/>
      <c r="N29" s="1958"/>
      <c r="O29" s="1958"/>
      <c r="P29" s="1958"/>
      <c r="Q29" s="1959"/>
    </row>
    <row r="30" spans="1:17" ht="30" customHeight="1">
      <c r="A30" s="472"/>
      <c r="B30" s="628">
        <v>1</v>
      </c>
      <c r="C30" s="1957" t="s">
        <v>883</v>
      </c>
      <c r="D30" s="1958"/>
      <c r="E30" s="1958"/>
      <c r="F30" s="1958"/>
      <c r="G30" s="1959"/>
      <c r="H30" s="226"/>
      <c r="I30" s="526"/>
      <c r="J30" s="527"/>
      <c r="K30" s="528"/>
      <c r="L30" s="622">
        <f>L31+L42</f>
        <v>12</v>
      </c>
      <c r="M30" s="529"/>
      <c r="N30" s="139"/>
      <c r="O30" s="139"/>
      <c r="P30" s="139"/>
    </row>
    <row r="31" spans="1:17" ht="15" customHeight="1">
      <c r="A31" s="473"/>
      <c r="B31" s="225"/>
      <c r="C31" s="1525">
        <v>1</v>
      </c>
      <c r="D31" s="1879" t="s">
        <v>901</v>
      </c>
      <c r="E31" s="1880"/>
      <c r="F31" s="1880"/>
      <c r="G31" s="1881"/>
      <c r="H31" s="217"/>
      <c r="I31" s="468"/>
      <c r="J31" s="469"/>
      <c r="K31" s="470"/>
      <c r="L31" s="1526">
        <f>L32+L34+L36+L38+L40</f>
        <v>10</v>
      </c>
      <c r="M31" s="474"/>
      <c r="N31" s="139"/>
      <c r="O31" s="139"/>
      <c r="P31" s="139"/>
    </row>
    <row r="32" spans="1:17" ht="25" customHeight="1">
      <c r="A32" s="1382"/>
      <c r="B32" s="195"/>
      <c r="C32" s="1502"/>
      <c r="D32" s="1500"/>
      <c r="E32" s="1963" t="s">
        <v>757</v>
      </c>
      <c r="F32" s="1964"/>
      <c r="G32" s="1964"/>
      <c r="H32" s="1385" t="s">
        <v>878</v>
      </c>
      <c r="I32" s="484" t="s">
        <v>353</v>
      </c>
      <c r="J32" s="1386">
        <v>1</v>
      </c>
      <c r="K32" s="696">
        <v>2</v>
      </c>
      <c r="L32" s="696">
        <f>K32</f>
        <v>2</v>
      </c>
      <c r="M32" s="535" t="s">
        <v>890</v>
      </c>
      <c r="N32" s="139"/>
      <c r="O32" s="139"/>
      <c r="P32" s="139"/>
    </row>
    <row r="33" spans="1:16" ht="15" customHeight="1">
      <c r="A33" s="1382"/>
      <c r="B33" s="195"/>
      <c r="C33" s="1383"/>
      <c r="D33" s="1500"/>
      <c r="E33" s="1173"/>
      <c r="F33" s="1174"/>
      <c r="G33" s="1334"/>
      <c r="H33" s="1387"/>
      <c r="I33" s="501"/>
      <c r="J33" s="1388"/>
      <c r="K33" s="502"/>
      <c r="L33" s="486"/>
      <c r="M33" s="1491" t="s">
        <v>889</v>
      </c>
      <c r="N33" s="139"/>
      <c r="O33" s="139"/>
      <c r="P33" s="139"/>
    </row>
    <row r="34" spans="1:16" ht="25" customHeight="1">
      <c r="A34" s="1382"/>
      <c r="B34" s="195"/>
      <c r="C34" s="1383"/>
      <c r="D34" s="1500"/>
      <c r="E34" s="1963" t="s">
        <v>759</v>
      </c>
      <c r="F34" s="1964"/>
      <c r="G34" s="1964"/>
      <c r="H34" s="1385" t="s">
        <v>748</v>
      </c>
      <c r="I34" s="484" t="s">
        <v>353</v>
      </c>
      <c r="J34" s="1386">
        <v>1</v>
      </c>
      <c r="K34" s="696">
        <v>2</v>
      </c>
      <c r="L34" s="696">
        <f>K34</f>
        <v>2</v>
      </c>
      <c r="M34" s="535" t="s">
        <v>913</v>
      </c>
      <c r="N34" s="139"/>
      <c r="O34" s="139"/>
      <c r="P34" s="139"/>
    </row>
    <row r="35" spans="1:16" ht="15" customHeight="1">
      <c r="A35" s="1382"/>
      <c r="B35" s="195"/>
      <c r="C35" s="1383"/>
      <c r="D35" s="1500"/>
      <c r="E35" s="1173"/>
      <c r="F35" s="1174"/>
      <c r="G35" s="1334"/>
      <c r="H35" s="1387"/>
      <c r="I35" s="501"/>
      <c r="J35" s="1388"/>
      <c r="K35" s="502"/>
      <c r="L35" s="486"/>
      <c r="M35" s="1491" t="s">
        <v>889</v>
      </c>
      <c r="N35" s="139"/>
      <c r="O35" s="139"/>
      <c r="P35" s="139"/>
    </row>
    <row r="36" spans="1:16" ht="25" customHeight="1">
      <c r="A36" s="1382"/>
      <c r="B36" s="195"/>
      <c r="C36" s="1383"/>
      <c r="D36" s="1500"/>
      <c r="E36" s="1963" t="s">
        <v>758</v>
      </c>
      <c r="F36" s="1964"/>
      <c r="G36" s="1964"/>
      <c r="H36" s="1385" t="s">
        <v>879</v>
      </c>
      <c r="I36" s="484" t="s">
        <v>353</v>
      </c>
      <c r="J36" s="1386">
        <v>1</v>
      </c>
      <c r="K36" s="696">
        <v>2</v>
      </c>
      <c r="L36" s="696">
        <f>K36</f>
        <v>2</v>
      </c>
      <c r="M36" s="535" t="s">
        <v>914</v>
      </c>
      <c r="N36" s="139"/>
      <c r="O36" s="139"/>
      <c r="P36" s="139"/>
    </row>
    <row r="37" spans="1:16" ht="15" customHeight="1">
      <c r="A37" s="1382"/>
      <c r="B37" s="195"/>
      <c r="C37" s="1383"/>
      <c r="D37" s="1500"/>
      <c r="E37" s="1173"/>
      <c r="F37" s="1174"/>
      <c r="G37" s="1334"/>
      <c r="H37" s="1387"/>
      <c r="I37" s="501"/>
      <c r="J37" s="1388"/>
      <c r="K37" s="502"/>
      <c r="L37" s="486"/>
      <c r="M37" s="1491" t="s">
        <v>889</v>
      </c>
      <c r="N37" s="139"/>
      <c r="O37" s="139"/>
      <c r="P37" s="139"/>
    </row>
    <row r="38" spans="1:16" ht="25" customHeight="1">
      <c r="A38" s="1382"/>
      <c r="B38" s="195"/>
      <c r="C38" s="1383"/>
      <c r="D38" s="1500"/>
      <c r="E38" s="1963" t="s">
        <v>760</v>
      </c>
      <c r="F38" s="1964"/>
      <c r="G38" s="1964"/>
      <c r="H38" s="1385" t="s">
        <v>880</v>
      </c>
      <c r="I38" s="484" t="s">
        <v>353</v>
      </c>
      <c r="J38" s="1386">
        <v>1</v>
      </c>
      <c r="K38" s="696">
        <v>2</v>
      </c>
      <c r="L38" s="696">
        <f>K38</f>
        <v>2</v>
      </c>
      <c r="M38" s="535" t="s">
        <v>915</v>
      </c>
      <c r="N38" s="139"/>
      <c r="O38" s="139"/>
      <c r="P38" s="139"/>
    </row>
    <row r="39" spans="1:16" ht="15" customHeight="1">
      <c r="A39" s="1382"/>
      <c r="B39" s="195"/>
      <c r="C39" s="1383"/>
      <c r="D39" s="1500"/>
      <c r="E39" s="1173"/>
      <c r="F39" s="1174"/>
      <c r="G39" s="1334"/>
      <c r="H39" s="1387"/>
      <c r="I39" s="501"/>
      <c r="J39" s="1388"/>
      <c r="K39" s="502"/>
      <c r="L39" s="486"/>
      <c r="M39" s="1491" t="s">
        <v>889</v>
      </c>
      <c r="N39" s="139"/>
      <c r="O39" s="139"/>
      <c r="P39" s="139"/>
    </row>
    <row r="40" spans="1:16" ht="25" customHeight="1">
      <c r="A40" s="1382"/>
      <c r="B40" s="195"/>
      <c r="C40" s="1383"/>
      <c r="D40" s="1500"/>
      <c r="E40" s="1963" t="s">
        <v>761</v>
      </c>
      <c r="F40" s="1964"/>
      <c r="G40" s="1964"/>
      <c r="H40" s="1385" t="s">
        <v>881</v>
      </c>
      <c r="I40" s="484" t="s">
        <v>353</v>
      </c>
      <c r="J40" s="1386">
        <v>1</v>
      </c>
      <c r="K40" s="696">
        <v>2</v>
      </c>
      <c r="L40" s="696">
        <f>K40</f>
        <v>2</v>
      </c>
      <c r="M40" s="535" t="s">
        <v>916</v>
      </c>
      <c r="N40" s="139"/>
      <c r="O40" s="139"/>
      <c r="P40" s="139"/>
    </row>
    <row r="41" spans="1:16" ht="15" customHeight="1">
      <c r="A41" s="1382"/>
      <c r="B41" s="195"/>
      <c r="C41" s="1383"/>
      <c r="D41" s="482"/>
      <c r="E41" s="487"/>
      <c r="F41" s="488"/>
      <c r="G41" s="489"/>
      <c r="H41" s="490"/>
      <c r="I41" s="491"/>
      <c r="J41" s="460"/>
      <c r="K41" s="492"/>
      <c r="L41" s="494"/>
      <c r="M41" s="1503" t="s">
        <v>889</v>
      </c>
      <c r="N41" s="139"/>
      <c r="O41" s="139"/>
      <c r="P41" s="139"/>
    </row>
    <row r="42" spans="1:16" ht="15" customHeight="1">
      <c r="A42" s="1382"/>
      <c r="B42" s="434"/>
      <c r="C42" s="1519">
        <v>2</v>
      </c>
      <c r="D42" s="1983" t="s">
        <v>884</v>
      </c>
      <c r="E42" s="1984"/>
      <c r="F42" s="1984"/>
      <c r="G42" s="1984"/>
      <c r="H42" s="1520"/>
      <c r="I42" s="1521"/>
      <c r="J42" s="1522"/>
      <c r="K42" s="1523"/>
      <c r="L42" s="1524">
        <f>L43+L45</f>
        <v>2</v>
      </c>
      <c r="M42" s="1499"/>
      <c r="N42" s="139"/>
      <c r="O42" s="139"/>
      <c r="P42" s="139"/>
    </row>
    <row r="43" spans="1:16" ht="25" customHeight="1">
      <c r="A43" s="1382"/>
      <c r="B43" s="434"/>
      <c r="C43" s="1504"/>
      <c r="D43" s="1515"/>
      <c r="E43" s="1963" t="s">
        <v>575</v>
      </c>
      <c r="F43" s="1964"/>
      <c r="G43" s="1965"/>
      <c r="H43" s="1219" t="s">
        <v>576</v>
      </c>
      <c r="I43" s="501" t="s">
        <v>353</v>
      </c>
      <c r="J43" s="485">
        <v>1</v>
      </c>
      <c r="K43" s="486">
        <v>1</v>
      </c>
      <c r="L43" s="486">
        <v>1</v>
      </c>
      <c r="M43" s="1381" t="s">
        <v>917</v>
      </c>
      <c r="N43" s="139"/>
      <c r="O43" s="139"/>
      <c r="P43" s="139"/>
    </row>
    <row r="44" spans="1:16" ht="15" customHeight="1">
      <c r="A44" s="1382"/>
      <c r="B44" s="434"/>
      <c r="C44" s="1504"/>
      <c r="D44" s="1515"/>
      <c r="E44" s="1988"/>
      <c r="F44" s="1989"/>
      <c r="G44" s="1990"/>
      <c r="H44" s="490"/>
      <c r="I44" s="491"/>
      <c r="J44" s="460"/>
      <c r="K44" s="492"/>
      <c r="L44" s="494"/>
      <c r="M44" s="697" t="s">
        <v>577</v>
      </c>
      <c r="N44" s="139"/>
      <c r="O44" s="139"/>
      <c r="P44" s="139"/>
    </row>
    <row r="45" spans="1:16" ht="25" customHeight="1">
      <c r="A45" s="1382"/>
      <c r="B45" s="434"/>
      <c r="C45" s="1505"/>
      <c r="D45" s="1506"/>
      <c r="E45" s="1963" t="s">
        <v>908</v>
      </c>
      <c r="F45" s="1964"/>
      <c r="G45" s="1965"/>
      <c r="H45" s="1219" t="s">
        <v>748</v>
      </c>
      <c r="I45" s="501" t="s">
        <v>353</v>
      </c>
      <c r="J45" s="485">
        <v>1</v>
      </c>
      <c r="K45" s="486">
        <v>1</v>
      </c>
      <c r="L45" s="486">
        <v>1</v>
      </c>
      <c r="M45" s="535" t="s">
        <v>918</v>
      </c>
      <c r="N45" s="139"/>
      <c r="O45" s="139"/>
      <c r="P45" s="139"/>
    </row>
    <row r="46" spans="1:16" ht="15" customHeight="1">
      <c r="A46" s="1382"/>
      <c r="B46" s="434"/>
      <c r="C46" s="1504"/>
      <c r="D46" s="1506"/>
      <c r="E46" s="1988"/>
      <c r="F46" s="1989"/>
      <c r="G46" s="1990"/>
      <c r="H46" s="490"/>
      <c r="I46" s="491"/>
      <c r="J46" s="460"/>
      <c r="K46" s="492"/>
      <c r="L46" s="494"/>
      <c r="M46" s="1503" t="s">
        <v>909</v>
      </c>
      <c r="N46" s="139"/>
      <c r="O46" s="139"/>
      <c r="P46" s="139"/>
    </row>
    <row r="47" spans="1:16" ht="35" customHeight="1">
      <c r="A47" s="473"/>
      <c r="B47" s="1501" t="s">
        <v>882</v>
      </c>
      <c r="C47" s="1985" t="s">
        <v>877</v>
      </c>
      <c r="D47" s="1986"/>
      <c r="E47" s="1986"/>
      <c r="F47" s="1986"/>
      <c r="G47" s="1987"/>
      <c r="H47" s="1507"/>
      <c r="I47" s="1508"/>
      <c r="J47" s="1509"/>
      <c r="K47" s="1510"/>
      <c r="L47" s="1527">
        <f>L48+L51</f>
        <v>14.5</v>
      </c>
      <c r="M47" s="1511"/>
      <c r="N47" s="139"/>
      <c r="O47" s="139"/>
      <c r="P47" s="139"/>
    </row>
    <row r="48" spans="1:16" ht="15" customHeight="1">
      <c r="A48" s="473"/>
      <c r="B48" s="195"/>
      <c r="C48" s="1498">
        <v>1</v>
      </c>
      <c r="D48" s="1512" t="s">
        <v>885</v>
      </c>
      <c r="E48" s="1513"/>
      <c r="F48" s="1513"/>
      <c r="G48" s="480"/>
      <c r="H48" s="1492"/>
      <c r="I48" s="1493"/>
      <c r="J48" s="1494"/>
      <c r="K48" s="1495"/>
      <c r="L48" s="1496">
        <f>L49</f>
        <v>1.5</v>
      </c>
      <c r="M48" s="1497"/>
      <c r="N48" s="139"/>
      <c r="O48" s="139"/>
      <c r="P48" s="139"/>
    </row>
    <row r="49" spans="1:16" ht="25" customHeight="1">
      <c r="A49" s="473"/>
      <c r="B49" s="197"/>
      <c r="C49" s="481"/>
      <c r="D49" s="483"/>
      <c r="E49" s="1970" t="s">
        <v>886</v>
      </c>
      <c r="F49" s="1971"/>
      <c r="G49" s="1971"/>
      <c r="H49" s="1219" t="s">
        <v>887</v>
      </c>
      <c r="I49" s="501" t="s">
        <v>353</v>
      </c>
      <c r="J49" s="485">
        <v>1</v>
      </c>
      <c r="K49" s="486">
        <v>1.5</v>
      </c>
      <c r="L49" s="486">
        <f>K49</f>
        <v>1.5</v>
      </c>
      <c r="M49" s="535" t="s">
        <v>919</v>
      </c>
      <c r="N49" s="694"/>
      <c r="O49" s="139"/>
      <c r="P49" s="139"/>
    </row>
    <row r="50" spans="1:16" ht="20" customHeight="1">
      <c r="A50" s="473"/>
      <c r="B50" s="197"/>
      <c r="C50" s="481"/>
      <c r="D50" s="483"/>
      <c r="E50" s="1374"/>
      <c r="F50" s="1375"/>
      <c r="G50" s="1376"/>
      <c r="H50" s="490"/>
      <c r="I50" s="491"/>
      <c r="J50" s="460"/>
      <c r="K50" s="492"/>
      <c r="L50" s="494"/>
      <c r="M50" s="1514" t="s">
        <v>888</v>
      </c>
      <c r="N50" s="694"/>
      <c r="O50" s="139"/>
      <c r="P50" s="139"/>
    </row>
    <row r="51" spans="1:16" ht="15" customHeight="1">
      <c r="A51" s="1382"/>
      <c r="B51" s="195"/>
      <c r="C51" s="1498">
        <v>2</v>
      </c>
      <c r="D51" s="1512" t="s">
        <v>895</v>
      </c>
      <c r="E51" s="1513"/>
      <c r="F51" s="1513"/>
      <c r="G51" s="480"/>
      <c r="H51" s="1387"/>
      <c r="I51" s="501"/>
      <c r="J51" s="1388"/>
      <c r="K51" s="502"/>
      <c r="L51" s="1518">
        <f>L52+L54+L56+L58+L60+L62+L64+L66+L68+L70+L72+L74+L76</f>
        <v>13</v>
      </c>
      <c r="M51" s="1491"/>
      <c r="N51" s="694"/>
      <c r="O51" s="139"/>
      <c r="P51" s="139"/>
    </row>
    <row r="52" spans="1:16" ht="25" customHeight="1">
      <c r="A52" s="1212"/>
      <c r="B52" s="1201"/>
      <c r="C52" s="1147" t="s">
        <v>106</v>
      </c>
      <c r="D52" s="1972" t="s">
        <v>636</v>
      </c>
      <c r="E52" s="1973"/>
      <c r="F52" s="1973"/>
      <c r="G52" s="1974"/>
      <c r="H52" s="1291" t="s">
        <v>637</v>
      </c>
      <c r="I52" s="495" t="s">
        <v>353</v>
      </c>
      <c r="J52" s="496">
        <v>1</v>
      </c>
      <c r="K52" s="496">
        <v>1</v>
      </c>
      <c r="L52" s="699">
        <v>1</v>
      </c>
      <c r="M52" s="535" t="s">
        <v>920</v>
      </c>
      <c r="N52" s="694"/>
      <c r="O52" s="139"/>
      <c r="P52" s="139"/>
    </row>
    <row r="53" spans="1:16" ht="30" customHeight="1">
      <c r="A53" s="1212"/>
      <c r="B53" s="1214"/>
      <c r="C53" s="486"/>
      <c r="D53" s="1288"/>
      <c r="E53" s="1289"/>
      <c r="F53" s="1289"/>
      <c r="G53" s="1289"/>
      <c r="H53" s="1290"/>
      <c r="I53" s="497"/>
      <c r="J53" s="498"/>
      <c r="K53" s="498"/>
      <c r="L53" s="700"/>
      <c r="M53" s="701" t="s">
        <v>638</v>
      </c>
      <c r="N53" s="694"/>
      <c r="O53" s="139"/>
      <c r="P53" s="139"/>
    </row>
    <row r="54" spans="1:16" ht="25" customHeight="1">
      <c r="A54" s="1215"/>
      <c r="B54" s="1214"/>
      <c r="C54" s="1147" t="s">
        <v>108</v>
      </c>
      <c r="D54" s="1963" t="s">
        <v>683</v>
      </c>
      <c r="E54" s="1964"/>
      <c r="F54" s="1964"/>
      <c r="G54" s="1965"/>
      <c r="H54" s="1291" t="s">
        <v>682</v>
      </c>
      <c r="I54" s="495" t="s">
        <v>353</v>
      </c>
      <c r="J54" s="496">
        <v>1</v>
      </c>
      <c r="K54" s="496">
        <v>1</v>
      </c>
      <c r="L54" s="699">
        <v>1</v>
      </c>
      <c r="M54" s="535" t="s">
        <v>921</v>
      </c>
      <c r="N54" s="694"/>
      <c r="O54" s="139"/>
      <c r="P54" s="139"/>
    </row>
    <row r="55" spans="1:16" ht="25" customHeight="1">
      <c r="A55" s="1215"/>
      <c r="B55" s="1214"/>
      <c r="C55" s="486"/>
      <c r="D55" s="1288"/>
      <c r="E55" s="1289"/>
      <c r="F55" s="1289"/>
      <c r="G55" s="1289"/>
      <c r="H55" s="1290"/>
      <c r="I55" s="497"/>
      <c r="J55" s="498"/>
      <c r="K55" s="498"/>
      <c r="L55" s="700"/>
      <c r="M55" s="1322" t="s">
        <v>684</v>
      </c>
      <c r="N55" s="694"/>
      <c r="O55" s="139"/>
      <c r="P55" s="139"/>
    </row>
    <row r="56" spans="1:16" ht="25" customHeight="1">
      <c r="A56" s="1215"/>
      <c r="B56" s="1214"/>
      <c r="C56" s="696" t="s">
        <v>115</v>
      </c>
      <c r="D56" s="1963" t="s">
        <v>685</v>
      </c>
      <c r="E56" s="1964"/>
      <c r="F56" s="1964"/>
      <c r="G56" s="1965"/>
      <c r="H56" s="1323" t="s">
        <v>609</v>
      </c>
      <c r="I56" s="484" t="s">
        <v>353</v>
      </c>
      <c r="J56" s="1147">
        <v>1</v>
      </c>
      <c r="K56" s="1147">
        <v>1</v>
      </c>
      <c r="L56" s="696">
        <v>1</v>
      </c>
      <c r="M56" s="535" t="s">
        <v>922</v>
      </c>
      <c r="N56" s="694"/>
      <c r="O56" s="139"/>
      <c r="P56" s="139"/>
    </row>
    <row r="57" spans="1:16" ht="20" customHeight="1">
      <c r="A57" s="1215"/>
      <c r="B57" s="1214"/>
      <c r="C57" s="499"/>
      <c r="D57" s="1324"/>
      <c r="E57" s="1325"/>
      <c r="F57" s="1325"/>
      <c r="G57" s="1325"/>
      <c r="H57" s="1326"/>
      <c r="I57" s="493"/>
      <c r="J57" s="494"/>
      <c r="K57" s="494"/>
      <c r="L57" s="494"/>
      <c r="M57" s="703" t="s">
        <v>686</v>
      </c>
      <c r="N57" s="694"/>
      <c r="O57" s="139"/>
      <c r="P57" s="139"/>
    </row>
    <row r="58" spans="1:16" ht="25" customHeight="1">
      <c r="A58" s="1215"/>
      <c r="B58" s="1214"/>
      <c r="C58" s="486" t="s">
        <v>117</v>
      </c>
      <c r="D58" s="1970" t="s">
        <v>710</v>
      </c>
      <c r="E58" s="1971"/>
      <c r="F58" s="1971"/>
      <c r="G58" s="1980"/>
      <c r="H58" s="1335" t="s">
        <v>713</v>
      </c>
      <c r="I58" s="501" t="s">
        <v>353</v>
      </c>
      <c r="J58" s="502">
        <v>1</v>
      </c>
      <c r="K58" s="502">
        <v>1</v>
      </c>
      <c r="L58" s="624">
        <v>1</v>
      </c>
      <c r="M58" s="535" t="s">
        <v>923</v>
      </c>
      <c r="N58" s="694"/>
      <c r="O58" s="139"/>
      <c r="P58" s="139"/>
    </row>
    <row r="59" spans="1:16" ht="25" customHeight="1">
      <c r="A59" s="1215"/>
      <c r="B59" s="1214"/>
      <c r="C59" s="1202"/>
      <c r="D59" s="1336"/>
      <c r="E59" s="1289"/>
      <c r="F59" s="1289"/>
      <c r="G59" s="1289"/>
      <c r="H59" s="1337"/>
      <c r="I59" s="623"/>
      <c r="J59" s="624"/>
      <c r="K59" s="624"/>
      <c r="L59" s="624"/>
      <c r="M59" s="1338" t="s">
        <v>711</v>
      </c>
      <c r="N59" s="694"/>
      <c r="O59" s="139"/>
      <c r="P59" s="139"/>
    </row>
    <row r="60" spans="1:16" ht="30" customHeight="1">
      <c r="A60" s="1215"/>
      <c r="B60" s="1214"/>
      <c r="C60" s="696" t="s">
        <v>119</v>
      </c>
      <c r="D60" s="1963" t="s">
        <v>712</v>
      </c>
      <c r="E60" s="1964"/>
      <c r="F60" s="1964"/>
      <c r="G60" s="1965"/>
      <c r="H60" s="1323" t="s">
        <v>714</v>
      </c>
      <c r="I60" s="484" t="s">
        <v>353</v>
      </c>
      <c r="J60" s="1147">
        <v>1</v>
      </c>
      <c r="K60" s="1147">
        <v>1</v>
      </c>
      <c r="L60" s="1147">
        <v>1</v>
      </c>
      <c r="M60" s="535" t="s">
        <v>924</v>
      </c>
      <c r="N60" s="694"/>
      <c r="O60" s="139"/>
      <c r="P60" s="139"/>
    </row>
    <row r="61" spans="1:16" ht="15" customHeight="1">
      <c r="A61" s="1212"/>
      <c r="B61" s="1216"/>
      <c r="C61" s="1205"/>
      <c r="D61" s="1324"/>
      <c r="E61" s="1325"/>
      <c r="F61" s="1325"/>
      <c r="G61" s="1325"/>
      <c r="H61" s="1326"/>
      <c r="I61" s="493"/>
      <c r="J61" s="494"/>
      <c r="K61" s="494"/>
      <c r="L61" s="492"/>
      <c r="M61" s="1338" t="s">
        <v>715</v>
      </c>
      <c r="N61" s="694"/>
      <c r="O61" s="139"/>
      <c r="P61" s="139"/>
    </row>
    <row r="62" spans="1:16" ht="30" customHeight="1">
      <c r="A62" s="1215"/>
      <c r="B62" s="1214"/>
      <c r="C62" s="696" t="s">
        <v>121</v>
      </c>
      <c r="D62" s="1963" t="s">
        <v>716</v>
      </c>
      <c r="E62" s="1964"/>
      <c r="F62" s="1964"/>
      <c r="G62" s="1965"/>
      <c r="H62" s="1323" t="s">
        <v>717</v>
      </c>
      <c r="I62" s="484" t="s">
        <v>353</v>
      </c>
      <c r="J62" s="1147">
        <v>1</v>
      </c>
      <c r="K62" s="1147">
        <v>1</v>
      </c>
      <c r="L62" s="1147">
        <v>1</v>
      </c>
      <c r="M62" s="535" t="s">
        <v>925</v>
      </c>
      <c r="N62" s="694"/>
      <c r="O62" s="139"/>
      <c r="P62" s="139"/>
    </row>
    <row r="63" spans="1:16" ht="25" customHeight="1">
      <c r="A63" s="1212"/>
      <c r="B63" s="1216"/>
      <c r="C63" s="1205"/>
      <c r="D63" s="1324"/>
      <c r="E63" s="1325"/>
      <c r="F63" s="1325"/>
      <c r="G63" s="1325"/>
      <c r="H63" s="1326"/>
      <c r="I63" s="493"/>
      <c r="J63" s="494"/>
      <c r="K63" s="494"/>
      <c r="L63" s="492"/>
      <c r="M63" s="1338" t="s">
        <v>715</v>
      </c>
      <c r="N63" s="694"/>
      <c r="O63" s="139"/>
      <c r="P63" s="139"/>
    </row>
    <row r="64" spans="1:16" ht="25" customHeight="1">
      <c r="A64" s="1212"/>
      <c r="B64" s="1216"/>
      <c r="C64" s="696" t="s">
        <v>123</v>
      </c>
      <c r="D64" s="1963" t="s">
        <v>743</v>
      </c>
      <c r="E64" s="1964"/>
      <c r="F64" s="1964"/>
      <c r="G64" s="1965"/>
      <c r="H64" s="1323" t="s">
        <v>746</v>
      </c>
      <c r="I64" s="484" t="s">
        <v>353</v>
      </c>
      <c r="J64" s="1168">
        <v>1</v>
      </c>
      <c r="K64" s="1168">
        <v>1</v>
      </c>
      <c r="L64" s="1168">
        <v>1</v>
      </c>
      <c r="M64" s="1166" t="s">
        <v>926</v>
      </c>
      <c r="N64" s="694"/>
      <c r="O64" s="139"/>
      <c r="P64" s="139"/>
    </row>
    <row r="65" spans="1:16" ht="25" customHeight="1">
      <c r="A65" s="1212"/>
      <c r="B65" s="1216"/>
      <c r="C65" s="1205"/>
      <c r="D65" s="1324"/>
      <c r="E65" s="1325"/>
      <c r="F65" s="1325"/>
      <c r="G65" s="1325"/>
      <c r="H65" s="1326"/>
      <c r="I65" s="493"/>
      <c r="J65" s="494"/>
      <c r="K65" s="494"/>
      <c r="L65" s="492"/>
      <c r="M65" s="1378" t="s">
        <v>744</v>
      </c>
      <c r="N65" s="694"/>
      <c r="O65" s="139"/>
      <c r="P65" s="139"/>
    </row>
    <row r="66" spans="1:16" ht="25" customHeight="1">
      <c r="A66" s="1212"/>
      <c r="B66" s="1216"/>
      <c r="C66" s="696" t="s">
        <v>891</v>
      </c>
      <c r="D66" s="1963" t="s">
        <v>749</v>
      </c>
      <c r="E66" s="1964"/>
      <c r="F66" s="1964"/>
      <c r="G66" s="1965"/>
      <c r="H66" s="1323" t="s">
        <v>750</v>
      </c>
      <c r="I66" s="484" t="s">
        <v>353</v>
      </c>
      <c r="J66" s="1168">
        <v>1</v>
      </c>
      <c r="K66" s="1168">
        <v>1</v>
      </c>
      <c r="L66" s="1168">
        <v>1</v>
      </c>
      <c r="M66" s="535" t="s">
        <v>927</v>
      </c>
      <c r="N66" s="694"/>
      <c r="O66" s="139"/>
      <c r="P66" s="139"/>
    </row>
    <row r="67" spans="1:16" ht="25" customHeight="1">
      <c r="A67" s="1212"/>
      <c r="B67" s="1216"/>
      <c r="C67" s="1205"/>
      <c r="D67" s="1324"/>
      <c r="E67" s="1325"/>
      <c r="F67" s="1325"/>
      <c r="G67" s="1325"/>
      <c r="H67" s="1326"/>
      <c r="I67" s="493"/>
      <c r="J67" s="494"/>
      <c r="K67" s="494"/>
      <c r="L67" s="492"/>
      <c r="M67" s="1338" t="s">
        <v>896</v>
      </c>
      <c r="N67" s="694"/>
      <c r="O67" s="139"/>
      <c r="P67" s="139"/>
    </row>
    <row r="68" spans="1:16" ht="25" customHeight="1">
      <c r="A68" s="1212"/>
      <c r="B68" s="1216"/>
      <c r="C68" s="696" t="s">
        <v>892</v>
      </c>
      <c r="D68" s="1963" t="s">
        <v>745</v>
      </c>
      <c r="E68" s="1964"/>
      <c r="F68" s="1964"/>
      <c r="G68" s="1965"/>
      <c r="H68" s="1323" t="s">
        <v>746</v>
      </c>
      <c r="I68" s="484" t="s">
        <v>353</v>
      </c>
      <c r="J68" s="1168">
        <v>1</v>
      </c>
      <c r="K68" s="1168">
        <v>1</v>
      </c>
      <c r="L68" s="1168">
        <v>1</v>
      </c>
      <c r="M68" s="535" t="s">
        <v>928</v>
      </c>
      <c r="N68" s="694"/>
      <c r="O68" s="139"/>
      <c r="P68" s="139"/>
    </row>
    <row r="69" spans="1:16" ht="25" customHeight="1">
      <c r="A69" s="1212"/>
      <c r="B69" s="1216"/>
      <c r="C69" s="1205"/>
      <c r="D69" s="1324"/>
      <c r="E69" s="1325"/>
      <c r="F69" s="1325"/>
      <c r="G69" s="1325"/>
      <c r="H69" s="1326"/>
      <c r="I69" s="493"/>
      <c r="J69" s="494"/>
      <c r="K69" s="494"/>
      <c r="L69" s="492"/>
      <c r="M69" s="1338" t="s">
        <v>897</v>
      </c>
      <c r="N69" s="694"/>
      <c r="O69" s="139"/>
      <c r="P69" s="139"/>
    </row>
    <row r="70" spans="1:16" ht="25" customHeight="1">
      <c r="A70" s="1212"/>
      <c r="B70" s="1216"/>
      <c r="C70" s="696" t="s">
        <v>893</v>
      </c>
      <c r="D70" s="1963" t="s">
        <v>747</v>
      </c>
      <c r="E70" s="1964"/>
      <c r="F70" s="1964"/>
      <c r="G70" s="1965"/>
      <c r="H70" s="1323" t="s">
        <v>748</v>
      </c>
      <c r="I70" s="484" t="s">
        <v>353</v>
      </c>
      <c r="J70" s="1168">
        <v>1</v>
      </c>
      <c r="K70" s="1168">
        <v>1</v>
      </c>
      <c r="L70" s="1168">
        <v>1</v>
      </c>
      <c r="M70" s="535" t="s">
        <v>929</v>
      </c>
      <c r="N70" s="694"/>
      <c r="O70" s="139"/>
      <c r="P70" s="139"/>
    </row>
    <row r="71" spans="1:16" ht="25" customHeight="1">
      <c r="A71" s="1212"/>
      <c r="B71" s="1216"/>
      <c r="C71" s="1205"/>
      <c r="D71" s="1324"/>
      <c r="E71" s="1325"/>
      <c r="F71" s="1325"/>
      <c r="G71" s="1325"/>
      <c r="H71" s="1326"/>
      <c r="I71" s="493"/>
      <c r="J71" s="494"/>
      <c r="K71" s="494"/>
      <c r="L71" s="492"/>
      <c r="M71" s="1338" t="s">
        <v>898</v>
      </c>
      <c r="N71" s="694"/>
      <c r="O71" s="139"/>
      <c r="P71" s="139"/>
    </row>
    <row r="72" spans="1:16" ht="25" customHeight="1">
      <c r="A72" s="1215"/>
      <c r="B72" s="1214"/>
      <c r="C72" s="498" t="s">
        <v>894</v>
      </c>
      <c r="D72" s="1963" t="s">
        <v>902</v>
      </c>
      <c r="E72" s="1964"/>
      <c r="F72" s="1964"/>
      <c r="G72" s="1965"/>
      <c r="H72" s="1323" t="s">
        <v>466</v>
      </c>
      <c r="I72" s="484" t="s">
        <v>353</v>
      </c>
      <c r="J72" s="1372">
        <v>1</v>
      </c>
      <c r="K72" s="1372">
        <v>1</v>
      </c>
      <c r="L72" s="1372">
        <v>1</v>
      </c>
      <c r="M72" s="535" t="s">
        <v>930</v>
      </c>
      <c r="N72" s="694"/>
      <c r="O72" s="139"/>
      <c r="P72" s="139"/>
    </row>
    <row r="73" spans="1:16" ht="25" customHeight="1">
      <c r="A73" s="1215"/>
      <c r="B73" s="1214"/>
      <c r="C73" s="1399"/>
      <c r="D73" s="1324"/>
      <c r="E73" s="1325"/>
      <c r="F73" s="1325"/>
      <c r="G73" s="1325"/>
      <c r="H73" s="1326"/>
      <c r="I73" s="493"/>
      <c r="J73" s="494"/>
      <c r="K73" s="494"/>
      <c r="L73" s="492"/>
      <c r="M73" s="1338" t="s">
        <v>903</v>
      </c>
      <c r="N73" s="694"/>
      <c r="O73" s="139"/>
      <c r="P73" s="139"/>
    </row>
    <row r="74" spans="1:16" ht="25" customHeight="1">
      <c r="A74" s="1215"/>
      <c r="B74" s="1214"/>
      <c r="C74" s="498" t="s">
        <v>910</v>
      </c>
      <c r="D74" s="1963" t="s">
        <v>904</v>
      </c>
      <c r="E74" s="1964"/>
      <c r="F74" s="1964"/>
      <c r="G74" s="1965"/>
      <c r="H74" s="1323" t="s">
        <v>905</v>
      </c>
      <c r="I74" s="484" t="s">
        <v>353</v>
      </c>
      <c r="J74" s="1372">
        <v>1</v>
      </c>
      <c r="K74" s="1372">
        <v>1</v>
      </c>
      <c r="L74" s="1372">
        <v>1</v>
      </c>
      <c r="M74" s="535" t="s">
        <v>931</v>
      </c>
      <c r="N74" s="694"/>
      <c r="O74" s="139"/>
      <c r="P74" s="139"/>
    </row>
    <row r="75" spans="1:16" ht="25" customHeight="1">
      <c r="A75" s="1215"/>
      <c r="B75" s="1214"/>
      <c r="C75" s="1399"/>
      <c r="D75" s="1324"/>
      <c r="E75" s="1325"/>
      <c r="F75" s="1325"/>
      <c r="G75" s="1325"/>
      <c r="H75" s="1326"/>
      <c r="I75" s="493"/>
      <c r="J75" s="494"/>
      <c r="K75" s="494"/>
      <c r="L75" s="492"/>
      <c r="M75" s="1338" t="s">
        <v>907</v>
      </c>
      <c r="N75" s="694"/>
      <c r="O75" s="139"/>
      <c r="P75" s="139"/>
    </row>
    <row r="76" spans="1:16" ht="25" customHeight="1">
      <c r="A76" s="1215"/>
      <c r="B76" s="1214"/>
      <c r="C76" s="696" t="s">
        <v>911</v>
      </c>
      <c r="D76" s="1963" t="s">
        <v>899</v>
      </c>
      <c r="E76" s="1964"/>
      <c r="F76" s="1964"/>
      <c r="G76" s="1965"/>
      <c r="H76" s="1323" t="s">
        <v>906</v>
      </c>
      <c r="I76" s="484" t="s">
        <v>353</v>
      </c>
      <c r="J76" s="1168">
        <v>1</v>
      </c>
      <c r="K76" s="1168">
        <v>1</v>
      </c>
      <c r="L76" s="1168">
        <v>1</v>
      </c>
      <c r="M76" s="535" t="s">
        <v>932</v>
      </c>
      <c r="N76" s="694"/>
      <c r="O76" s="139"/>
      <c r="P76" s="139"/>
    </row>
    <row r="77" spans="1:16" ht="15" customHeight="1">
      <c r="A77" s="1212"/>
      <c r="B77" s="1216"/>
      <c r="C77" s="1205"/>
      <c r="D77" s="1324"/>
      <c r="E77" s="1325"/>
      <c r="F77" s="1325"/>
      <c r="G77" s="1325"/>
      <c r="H77" s="1326"/>
      <c r="I77" s="493"/>
      <c r="J77" s="494"/>
      <c r="K77" s="494"/>
      <c r="L77" s="492"/>
      <c r="M77" s="1338" t="s">
        <v>900</v>
      </c>
      <c r="N77" s="694"/>
      <c r="O77" s="139"/>
      <c r="P77" s="139"/>
    </row>
    <row r="78" spans="1:16" ht="40" customHeight="1">
      <c r="A78" s="1213"/>
      <c r="B78" s="1349">
        <v>3</v>
      </c>
      <c r="C78" s="1957" t="s">
        <v>912</v>
      </c>
      <c r="D78" s="1958"/>
      <c r="E78" s="1958"/>
      <c r="F78" s="1958"/>
      <c r="G78" s="1959"/>
      <c r="H78" s="1350"/>
      <c r="I78" s="613"/>
      <c r="J78" s="1351"/>
      <c r="K78" s="627"/>
      <c r="L78" s="614">
        <f>L79</f>
        <v>1.5</v>
      </c>
      <c r="M78" s="602"/>
      <c r="N78" s="694"/>
      <c r="O78" s="139"/>
      <c r="P78" s="139"/>
    </row>
    <row r="79" spans="1:16" ht="30" customHeight="1">
      <c r="A79" s="1213"/>
      <c r="B79" s="1352"/>
      <c r="C79" s="1960" t="s">
        <v>179</v>
      </c>
      <c r="D79" s="1961"/>
      <c r="E79" s="1961"/>
      <c r="F79" s="1961"/>
      <c r="G79" s="1962"/>
      <c r="H79" s="1353"/>
      <c r="I79" s="503"/>
      <c r="J79" s="1354"/>
      <c r="K79" s="504"/>
      <c r="L79" s="505">
        <f>L80+L82+L84</f>
        <v>1.5</v>
      </c>
      <c r="M79" s="693"/>
      <c r="N79" s="694"/>
      <c r="O79" s="139"/>
      <c r="P79" s="139"/>
    </row>
    <row r="80" spans="1:16" ht="25" customHeight="1">
      <c r="A80" s="1213"/>
      <c r="B80" s="1352"/>
      <c r="C80" s="496" t="s">
        <v>14</v>
      </c>
      <c r="D80" s="1963" t="s">
        <v>754</v>
      </c>
      <c r="E80" s="1964"/>
      <c r="F80" s="1964"/>
      <c r="G80" s="1965"/>
      <c r="H80" s="1516" t="s">
        <v>751</v>
      </c>
      <c r="I80" s="1517" t="s">
        <v>752</v>
      </c>
      <c r="J80" s="696">
        <v>1</v>
      </c>
      <c r="K80" s="696">
        <v>0.5</v>
      </c>
      <c r="L80" s="696">
        <f>J80*K80</f>
        <v>0.5</v>
      </c>
      <c r="M80" s="535" t="s">
        <v>933</v>
      </c>
      <c r="N80" s="694"/>
      <c r="O80" s="139"/>
      <c r="P80" s="139"/>
    </row>
    <row r="81" spans="1:16" ht="15" customHeight="1">
      <c r="A81" s="1213"/>
      <c r="B81" s="1352"/>
      <c r="C81" s="500"/>
      <c r="D81" s="488"/>
      <c r="E81" s="488"/>
      <c r="F81" s="488"/>
      <c r="G81" s="488"/>
      <c r="H81" s="477"/>
      <c r="I81" s="1356"/>
      <c r="J81" s="494"/>
      <c r="K81" s="494"/>
      <c r="L81" s="494"/>
      <c r="M81" s="702" t="s">
        <v>371</v>
      </c>
      <c r="N81" s="694"/>
      <c r="O81" s="139"/>
      <c r="P81" s="139"/>
    </row>
    <row r="82" spans="1:16" ht="15" customHeight="1">
      <c r="A82" s="1213"/>
      <c r="B82" s="1379"/>
      <c r="C82" s="1380" t="s">
        <v>16</v>
      </c>
      <c r="D82" s="1979" t="s">
        <v>354</v>
      </c>
      <c r="E82" s="1971"/>
      <c r="F82" s="1971"/>
      <c r="G82" s="1980"/>
      <c r="H82" s="476" t="s">
        <v>753</v>
      </c>
      <c r="I82" s="1355" t="s">
        <v>752</v>
      </c>
      <c r="J82" s="486">
        <v>1</v>
      </c>
      <c r="K82" s="486">
        <v>0.5</v>
      </c>
      <c r="L82" s="486">
        <f>J82*K82</f>
        <v>0.5</v>
      </c>
      <c r="M82" s="1381" t="s">
        <v>934</v>
      </c>
      <c r="N82" s="694"/>
      <c r="O82" s="139"/>
      <c r="P82" s="139"/>
    </row>
    <row r="83" spans="1:16" ht="15" customHeight="1">
      <c r="A83" s="1213"/>
      <c r="B83" s="1379"/>
      <c r="C83" s="500"/>
      <c r="D83" s="488"/>
      <c r="E83" s="488"/>
      <c r="F83" s="488"/>
      <c r="G83" s="488"/>
      <c r="H83" s="477"/>
      <c r="I83" s="1356"/>
      <c r="J83" s="494"/>
      <c r="K83" s="494"/>
      <c r="L83" s="494"/>
      <c r="M83" s="702" t="s">
        <v>372</v>
      </c>
      <c r="N83" s="694"/>
      <c r="O83" s="139"/>
      <c r="P83" s="139"/>
    </row>
    <row r="84" spans="1:16" ht="25" customHeight="1">
      <c r="A84" s="1212"/>
      <c r="B84" s="1357"/>
      <c r="C84" s="1380" t="s">
        <v>17</v>
      </c>
      <c r="D84" s="1979" t="s">
        <v>755</v>
      </c>
      <c r="E84" s="1971"/>
      <c r="F84" s="1971"/>
      <c r="G84" s="1980"/>
      <c r="H84" s="476" t="s">
        <v>753</v>
      </c>
      <c r="I84" s="1355" t="s">
        <v>752</v>
      </c>
      <c r="J84" s="486">
        <v>1</v>
      </c>
      <c r="K84" s="486">
        <v>0.5</v>
      </c>
      <c r="L84" s="486">
        <f>J84*K84</f>
        <v>0.5</v>
      </c>
      <c r="M84" s="1381" t="s">
        <v>935</v>
      </c>
      <c r="N84" s="694"/>
      <c r="O84" s="139"/>
      <c r="P84" s="139"/>
    </row>
    <row r="85" spans="1:16" ht="15" customHeight="1">
      <c r="A85" s="1217"/>
      <c r="B85" s="1358"/>
      <c r="C85" s="500"/>
      <c r="D85" s="488"/>
      <c r="E85" s="488"/>
      <c r="F85" s="488"/>
      <c r="G85" s="488"/>
      <c r="H85" s="477"/>
      <c r="I85" s="1356"/>
      <c r="J85" s="494"/>
      <c r="K85" s="494"/>
      <c r="L85" s="494"/>
      <c r="M85" s="702" t="s">
        <v>756</v>
      </c>
      <c r="N85" s="694"/>
      <c r="O85" s="139"/>
      <c r="P85" s="139"/>
    </row>
    <row r="86" spans="1:16" ht="30" customHeight="1">
      <c r="A86" s="1975" t="s">
        <v>256</v>
      </c>
      <c r="B86" s="1976"/>
      <c r="C86" s="1977"/>
      <c r="D86" s="1977"/>
      <c r="E86" s="1977"/>
      <c r="F86" s="1977"/>
      <c r="G86" s="1977"/>
      <c r="H86" s="1977"/>
      <c r="I86" s="1977"/>
      <c r="J86" s="1978"/>
      <c r="K86" s="1363"/>
      <c r="L86" s="1364">
        <f>L78+L47+L30</f>
        <v>28</v>
      </c>
      <c r="M86" s="1218"/>
      <c r="N86" s="694"/>
      <c r="O86" s="139"/>
      <c r="P86" s="139"/>
    </row>
    <row r="87" spans="1:16" ht="15" customHeight="1">
      <c r="A87" s="140"/>
      <c r="B87" s="140"/>
      <c r="C87" s="478"/>
      <c r="D87" s="478"/>
      <c r="E87" s="478"/>
      <c r="F87" s="478"/>
      <c r="G87" s="478"/>
      <c r="H87" s="478"/>
      <c r="I87" s="478"/>
      <c r="J87" s="478"/>
      <c r="K87" s="479"/>
      <c r="L87" s="479"/>
      <c r="M87" s="629"/>
      <c r="N87" s="139"/>
      <c r="O87" s="139"/>
      <c r="P87" s="139"/>
    </row>
    <row r="88" spans="1:16" ht="15" customHeight="1">
      <c r="A88" s="791" t="s">
        <v>257</v>
      </c>
      <c r="B88" s="791"/>
      <c r="C88" s="793"/>
      <c r="D88" s="793"/>
      <c r="E88" s="793"/>
      <c r="F88" s="791"/>
      <c r="G88" s="791"/>
      <c r="H88" s="793"/>
      <c r="I88" s="794"/>
      <c r="J88" s="793"/>
      <c r="K88" s="793"/>
      <c r="L88" s="793"/>
      <c r="M88" s="791"/>
      <c r="N88" s="795"/>
      <c r="O88" s="795"/>
      <c r="P88" s="795"/>
    </row>
    <row r="89" spans="1:16" ht="8.25" customHeight="1">
      <c r="A89" s="788"/>
      <c r="B89" s="788"/>
      <c r="C89" s="789"/>
      <c r="D89" s="789"/>
      <c r="E89" s="789"/>
      <c r="F89" s="789"/>
      <c r="G89" s="789"/>
      <c r="H89" s="789"/>
      <c r="I89" s="789"/>
      <c r="J89" s="789"/>
      <c r="K89" s="790"/>
      <c r="L89" s="790"/>
      <c r="M89" s="788"/>
      <c r="N89" s="795"/>
      <c r="O89" s="795"/>
      <c r="P89" s="795"/>
    </row>
    <row r="90" spans="1:16" ht="8.25" customHeight="1">
      <c r="A90" s="788"/>
      <c r="B90" s="788"/>
      <c r="C90" s="789"/>
      <c r="D90" s="789"/>
      <c r="E90" s="789"/>
      <c r="F90" s="789"/>
      <c r="G90" s="789"/>
      <c r="H90" s="789"/>
      <c r="I90" s="789"/>
      <c r="J90" s="789"/>
      <c r="K90" s="790"/>
      <c r="L90" s="790"/>
      <c r="M90" s="788"/>
      <c r="N90" s="795"/>
      <c r="O90" s="795"/>
      <c r="P90" s="795"/>
    </row>
    <row r="91" spans="1:16" ht="15" customHeight="1">
      <c r="A91" s="791"/>
      <c r="B91" s="791"/>
      <c r="C91" s="792"/>
      <c r="D91" s="792"/>
      <c r="E91" s="792"/>
      <c r="F91" s="791"/>
      <c r="G91" s="791"/>
      <c r="H91" s="791"/>
      <c r="I91" s="799"/>
      <c r="J91" s="800"/>
      <c r="K91" s="798" t="s">
        <v>741</v>
      </c>
      <c r="L91" s="798"/>
      <c r="M91" s="611"/>
      <c r="N91" s="795"/>
      <c r="O91" s="795"/>
      <c r="P91" s="795"/>
    </row>
    <row r="92" spans="1:16" ht="15" customHeight="1">
      <c r="A92" s="791"/>
      <c r="B92" s="791"/>
      <c r="C92" s="792"/>
      <c r="D92" s="792"/>
      <c r="E92" s="792"/>
      <c r="F92" s="791"/>
      <c r="G92" s="791"/>
      <c r="H92" s="791"/>
      <c r="I92" s="799"/>
      <c r="J92" s="800"/>
      <c r="K92" s="798" t="s">
        <v>740</v>
      </c>
      <c r="L92" s="798"/>
      <c r="M92" s="611"/>
      <c r="N92" s="795"/>
      <c r="O92" s="795"/>
      <c r="P92" s="795"/>
    </row>
    <row r="93" spans="1:16" ht="17.25" customHeight="1">
      <c r="A93" s="791"/>
      <c r="B93" s="791"/>
      <c r="C93" s="792"/>
      <c r="D93" s="792"/>
      <c r="E93" s="792"/>
      <c r="F93" s="791"/>
      <c r="G93" s="791"/>
      <c r="H93" s="791"/>
      <c r="I93" s="799"/>
      <c r="J93" s="801"/>
      <c r="K93" s="785" t="s">
        <v>314</v>
      </c>
      <c r="L93" s="786"/>
      <c r="M93" s="783"/>
      <c r="N93" s="795"/>
      <c r="O93" s="795"/>
      <c r="P93" s="795"/>
    </row>
    <row r="94" spans="1:16" ht="17.25" customHeight="1">
      <c r="A94" s="791"/>
      <c r="B94" s="791"/>
      <c r="C94" s="792"/>
      <c r="D94" s="792"/>
      <c r="E94" s="792"/>
      <c r="F94" s="791"/>
      <c r="G94" s="791"/>
      <c r="H94" s="791"/>
      <c r="I94" s="799"/>
      <c r="J94" s="801"/>
      <c r="K94" s="785"/>
      <c r="L94" s="786"/>
      <c r="M94" s="783"/>
      <c r="N94" s="795"/>
      <c r="O94" s="795"/>
      <c r="P94" s="795"/>
    </row>
    <row r="95" spans="1:16" ht="15" customHeight="1">
      <c r="A95" s="791"/>
      <c r="B95" s="791"/>
      <c r="C95" s="792"/>
      <c r="D95" s="792"/>
      <c r="E95" s="792"/>
      <c r="F95" s="791"/>
      <c r="G95" s="791"/>
      <c r="H95" s="791"/>
      <c r="I95" s="799"/>
      <c r="J95" s="802"/>
      <c r="K95" s="785"/>
      <c r="L95" s="786"/>
      <c r="M95" s="783"/>
      <c r="N95" s="795"/>
      <c r="O95" s="795"/>
      <c r="P95" s="795"/>
    </row>
    <row r="96" spans="1:16" ht="15" customHeight="1">
      <c r="A96" s="791"/>
      <c r="B96" s="791"/>
      <c r="C96" s="792"/>
      <c r="D96" s="792"/>
      <c r="E96" s="792"/>
      <c r="F96" s="791"/>
      <c r="G96" s="791"/>
      <c r="H96" s="791"/>
      <c r="I96" s="799"/>
      <c r="J96" s="802"/>
      <c r="K96" s="785"/>
      <c r="L96" s="786"/>
      <c r="M96" s="783"/>
      <c r="N96" s="795"/>
      <c r="O96" s="795"/>
      <c r="P96" s="795"/>
    </row>
    <row r="97" spans="1:16" ht="15" customHeight="1">
      <c r="A97" s="791"/>
      <c r="B97" s="791"/>
      <c r="C97" s="792"/>
      <c r="D97" s="792"/>
      <c r="E97" s="792"/>
      <c r="F97" s="791"/>
      <c r="G97" s="791"/>
      <c r="H97" s="791"/>
      <c r="I97" s="799"/>
      <c r="J97" s="802"/>
      <c r="K97" s="752" t="s">
        <v>480</v>
      </c>
      <c r="L97" s="750"/>
      <c r="M97" s="747"/>
      <c r="N97" s="795"/>
      <c r="O97" s="795"/>
      <c r="P97" s="795"/>
    </row>
    <row r="98" spans="1:16" ht="15" customHeight="1">
      <c r="A98" s="791"/>
      <c r="B98" s="791"/>
      <c r="C98" s="792"/>
      <c r="D98" s="792"/>
      <c r="E98" s="792"/>
      <c r="F98" s="791"/>
      <c r="G98" s="791"/>
      <c r="H98" s="791"/>
      <c r="I98" s="799"/>
      <c r="J98" s="803"/>
      <c r="K98" s="787" t="s">
        <v>481</v>
      </c>
      <c r="L98" s="750"/>
      <c r="M98" s="747"/>
      <c r="N98" s="793"/>
      <c r="O98" s="793"/>
      <c r="P98" s="791"/>
    </row>
    <row r="99" spans="1:16" ht="15" customHeight="1">
      <c r="A99" s="791"/>
      <c r="B99" s="791"/>
      <c r="C99" s="792"/>
      <c r="D99" s="792"/>
      <c r="E99" s="792"/>
      <c r="F99" s="791"/>
      <c r="G99" s="791"/>
      <c r="H99" s="791"/>
      <c r="I99" s="799"/>
      <c r="J99" s="796"/>
      <c r="K99" s="797"/>
      <c r="L99" s="798"/>
      <c r="M99" s="1966"/>
      <c r="N99" s="1966"/>
      <c r="O99" s="1966"/>
      <c r="P99" s="1966"/>
    </row>
    <row r="100" spans="1:16" ht="15" customHeight="1">
      <c r="A100" s="804"/>
      <c r="B100" s="804"/>
      <c r="C100" s="805"/>
      <c r="D100" s="805"/>
      <c r="E100" s="805"/>
      <c r="F100" s="804"/>
      <c r="G100" s="804"/>
      <c r="H100" s="804"/>
      <c r="I100" s="806"/>
      <c r="J100" s="807"/>
      <c r="K100" s="808"/>
      <c r="L100" s="809"/>
      <c r="M100" s="810"/>
      <c r="N100" s="811"/>
      <c r="O100" s="811"/>
      <c r="P100" s="811"/>
    </row>
    <row r="101" spans="1:16" ht="15" customHeight="1">
      <c r="A101" s="4"/>
      <c r="B101" s="4"/>
      <c r="C101" s="7"/>
      <c r="D101" s="7"/>
      <c r="E101" s="7"/>
      <c r="F101" s="4"/>
      <c r="G101" s="4"/>
      <c r="H101" s="4"/>
      <c r="I101" s="9"/>
      <c r="K101" s="5"/>
      <c r="L101" s="82"/>
      <c r="N101" s="18"/>
      <c r="O101" s="13"/>
      <c r="P101" s="6"/>
    </row>
    <row r="102" spans="1:16">
      <c r="N102" s="18"/>
      <c r="O102" s="13"/>
      <c r="P102" s="6"/>
    </row>
    <row r="103" spans="1:16">
      <c r="M103" s="17"/>
      <c r="N103" s="18"/>
      <c r="O103" s="13"/>
      <c r="P103" s="6"/>
    </row>
    <row r="104" spans="1:16">
      <c r="M104" s="19"/>
      <c r="N104" s="18"/>
      <c r="O104" s="13"/>
      <c r="P104" s="6"/>
    </row>
  </sheetData>
  <mergeCells count="46">
    <mergeCell ref="D84:G84"/>
    <mergeCell ref="I20:L20"/>
    <mergeCell ref="I21:O21"/>
    <mergeCell ref="I22:L22"/>
    <mergeCell ref="I23:O23"/>
    <mergeCell ref="B28:G28"/>
    <mergeCell ref="D54:G54"/>
    <mergeCell ref="D56:G56"/>
    <mergeCell ref="D58:G58"/>
    <mergeCell ref="D60:G60"/>
    <mergeCell ref="D62:G62"/>
    <mergeCell ref="D76:G76"/>
    <mergeCell ref="D70:G70"/>
    <mergeCell ref="E36:G36"/>
    <mergeCell ref="E38:G38"/>
    <mergeCell ref="E40:G40"/>
    <mergeCell ref="D82:G82"/>
    <mergeCell ref="E32:G32"/>
    <mergeCell ref="E34:G34"/>
    <mergeCell ref="A8:M8"/>
    <mergeCell ref="A9:M9"/>
    <mergeCell ref="I13:L13"/>
    <mergeCell ref="I14:L14"/>
    <mergeCell ref="I15:O15"/>
    <mergeCell ref="M29:Q29"/>
    <mergeCell ref="D42:G42"/>
    <mergeCell ref="C47:G47"/>
    <mergeCell ref="D72:G72"/>
    <mergeCell ref="E43:G44"/>
    <mergeCell ref="E45:G46"/>
    <mergeCell ref="C78:G78"/>
    <mergeCell ref="C79:G79"/>
    <mergeCell ref="D74:G74"/>
    <mergeCell ref="M99:P99"/>
    <mergeCell ref="A25:M25"/>
    <mergeCell ref="B27:G27"/>
    <mergeCell ref="E49:G49"/>
    <mergeCell ref="C30:G30"/>
    <mergeCell ref="D31:G31"/>
    <mergeCell ref="D52:G52"/>
    <mergeCell ref="B29:G29"/>
    <mergeCell ref="A86:J86"/>
    <mergeCell ref="D80:G80"/>
    <mergeCell ref="D64:G64"/>
    <mergeCell ref="D68:G68"/>
    <mergeCell ref="D66:G66"/>
  </mergeCells>
  <printOptions horizontalCentered="1"/>
  <pageMargins left="0.70866141732283505" right="0.70866141732283505" top="0.74803149606299202" bottom="0.74803149606299202" header="0.31496062992126" footer="0.31496062992126"/>
  <pageSetup paperSize="9" scale="62" orientation="landscape"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92"/>
  <sheetViews>
    <sheetView showGridLines="0" view="pageBreakPreview" topLeftCell="A82" zoomScaleSheetLayoutView="100" workbookViewId="0">
      <selection activeCell="M88" sqref="M88"/>
    </sheetView>
  </sheetViews>
  <sheetFormatPr defaultColWidth="9.1796875" defaultRowHeight="14"/>
  <cols>
    <col min="1" max="1" width="5" style="3" customWidth="1"/>
    <col min="2" max="2" width="4.1796875" style="3" customWidth="1"/>
    <col min="3" max="3" width="3.1796875" style="3" hidden="1" customWidth="1"/>
    <col min="4" max="4" width="4.453125" style="3" customWidth="1"/>
    <col min="5" max="5" width="20.54296875" style="3" customWidth="1"/>
    <col min="6" max="6" width="1.81640625" style="3" customWidth="1"/>
    <col min="7" max="7" width="18.1796875" style="3" customWidth="1"/>
    <col min="8" max="8" width="16.54296875" style="3" customWidth="1"/>
    <col min="9" max="9" width="10.81640625" style="3" customWidth="1"/>
    <col min="10" max="10" width="11.26953125" style="3" customWidth="1"/>
    <col min="11" max="11" width="8.26953125" style="3" customWidth="1"/>
    <col min="12" max="12" width="7.81640625" style="83" customWidth="1"/>
    <col min="13" max="13" width="59.7265625" style="3" customWidth="1"/>
    <col min="14" max="16384" width="9.1796875" style="3"/>
  </cols>
  <sheetData>
    <row r="1" spans="1:18" customFormat="1" ht="14.5">
      <c r="A1" s="15"/>
      <c r="B1" s="15"/>
      <c r="C1" s="15"/>
      <c r="D1" s="15"/>
      <c r="E1" s="15"/>
      <c r="F1" s="15"/>
      <c r="G1" s="15"/>
      <c r="H1" s="15"/>
      <c r="I1" s="16" t="s">
        <v>282</v>
      </c>
      <c r="J1" s="15"/>
      <c r="K1" s="15" t="s">
        <v>273</v>
      </c>
      <c r="L1" s="81"/>
      <c r="M1" s="15"/>
      <c r="N1" s="15"/>
      <c r="O1" s="139"/>
      <c r="P1" s="139"/>
      <c r="Q1" s="139"/>
      <c r="R1" s="139"/>
    </row>
    <row r="2" spans="1:18" customFormat="1" ht="14.5">
      <c r="A2" s="15"/>
      <c r="B2" s="15"/>
      <c r="C2" s="15"/>
      <c r="D2" s="15"/>
      <c r="E2" s="15"/>
      <c r="F2" s="15"/>
      <c r="G2" s="15"/>
      <c r="H2" s="15"/>
      <c r="I2" s="15"/>
      <c r="J2" s="15"/>
      <c r="K2" s="15" t="s">
        <v>274</v>
      </c>
      <c r="L2" s="81"/>
      <c r="M2" s="15"/>
      <c r="N2" s="15"/>
      <c r="O2" s="139"/>
      <c r="P2" s="139"/>
      <c r="Q2" s="139"/>
      <c r="R2" s="139"/>
    </row>
    <row r="3" spans="1:18" customFormat="1" ht="14.5">
      <c r="A3" s="15"/>
      <c r="B3" s="15"/>
      <c r="C3" s="15"/>
      <c r="D3" s="15"/>
      <c r="E3" s="15"/>
      <c r="F3" s="15"/>
      <c r="G3" s="15"/>
      <c r="H3" s="15"/>
      <c r="I3" s="15"/>
      <c r="J3" s="15"/>
      <c r="K3" s="15" t="s">
        <v>275</v>
      </c>
      <c r="L3" s="81"/>
      <c r="M3" s="15"/>
      <c r="N3" s="15"/>
      <c r="O3" s="139"/>
      <c r="P3" s="139"/>
      <c r="Q3" s="139"/>
      <c r="R3" s="139"/>
    </row>
    <row r="4" spans="1:18" customFormat="1" ht="14.5">
      <c r="A4" s="15"/>
      <c r="B4" s="15"/>
      <c r="C4" s="15"/>
      <c r="D4" s="15"/>
      <c r="E4" s="15"/>
      <c r="F4" s="15"/>
      <c r="G4" s="15"/>
      <c r="H4" s="15"/>
      <c r="I4" s="15"/>
      <c r="J4" s="15"/>
      <c r="K4" s="15" t="s">
        <v>276</v>
      </c>
      <c r="L4" s="81"/>
      <c r="M4" s="15"/>
      <c r="N4" s="15"/>
      <c r="O4" s="139"/>
      <c r="P4" s="139"/>
      <c r="Q4" s="139"/>
      <c r="R4" s="139"/>
    </row>
    <row r="5" spans="1:18" customFormat="1" ht="14.5">
      <c r="A5" s="15"/>
      <c r="B5" s="15"/>
      <c r="C5" s="15"/>
      <c r="D5" s="15"/>
      <c r="E5" s="15"/>
      <c r="F5" s="15"/>
      <c r="G5" s="15"/>
      <c r="H5" s="15"/>
      <c r="I5" s="15"/>
      <c r="J5" s="15"/>
      <c r="K5" s="15" t="s">
        <v>277</v>
      </c>
      <c r="L5" s="81"/>
      <c r="M5" s="15"/>
      <c r="N5" s="15"/>
      <c r="O5" s="139"/>
      <c r="P5" s="139"/>
      <c r="Q5" s="139"/>
      <c r="R5" s="139"/>
    </row>
    <row r="6" spans="1:18" customFormat="1" ht="14.5">
      <c r="A6" s="15"/>
      <c r="B6" s="15"/>
      <c r="C6" s="15"/>
      <c r="D6" s="15"/>
      <c r="E6" s="15"/>
      <c r="F6" s="15"/>
      <c r="G6" s="15"/>
      <c r="H6" s="15"/>
      <c r="I6" s="15"/>
      <c r="J6" s="15"/>
      <c r="K6" s="15" t="s">
        <v>278</v>
      </c>
      <c r="L6" s="81"/>
      <c r="M6" s="15"/>
      <c r="N6" s="15"/>
      <c r="O6" s="139"/>
      <c r="P6" s="139"/>
      <c r="Q6" s="139"/>
      <c r="R6" s="139"/>
    </row>
    <row r="7" spans="1:18" customFormat="1" ht="14.5">
      <c r="A7" s="15"/>
      <c r="B7" s="15"/>
      <c r="C7" s="15"/>
      <c r="D7" s="15"/>
      <c r="E7" s="15"/>
      <c r="F7" s="15"/>
      <c r="G7" s="15"/>
      <c r="H7" s="15"/>
      <c r="I7" s="15"/>
      <c r="J7" s="15"/>
      <c r="K7" s="15" t="s">
        <v>279</v>
      </c>
      <c r="L7" s="81"/>
      <c r="M7" s="15"/>
      <c r="N7" s="15"/>
      <c r="O7" s="139"/>
      <c r="P7" s="139"/>
      <c r="Q7" s="139"/>
      <c r="R7" s="139"/>
    </row>
    <row r="8" spans="1:18" ht="15" customHeight="1">
      <c r="A8" s="1889" t="s">
        <v>229</v>
      </c>
      <c r="B8" s="1889"/>
      <c r="C8" s="1889"/>
      <c r="D8" s="1889"/>
      <c r="E8" s="1889"/>
      <c r="F8" s="1889"/>
      <c r="G8" s="1889"/>
      <c r="H8" s="1889"/>
      <c r="I8" s="1889"/>
      <c r="J8" s="1889"/>
      <c r="K8" s="1889"/>
      <c r="L8" s="1889"/>
      <c r="M8" s="1889"/>
      <c r="N8" s="139"/>
      <c r="O8" s="139"/>
      <c r="P8" s="139"/>
      <c r="Q8" s="139"/>
      <c r="R8" s="139"/>
    </row>
    <row r="9" spans="1:18" ht="15" customHeight="1">
      <c r="A9" s="1889" t="s">
        <v>265</v>
      </c>
      <c r="B9" s="1889"/>
      <c r="C9" s="1889"/>
      <c r="D9" s="1889"/>
      <c r="E9" s="1889"/>
      <c r="F9" s="1889"/>
      <c r="G9" s="1889"/>
      <c r="H9" s="1889"/>
      <c r="I9" s="1889"/>
      <c r="J9" s="1889"/>
      <c r="K9" s="1889"/>
      <c r="L9" s="1889"/>
      <c r="M9" s="1889"/>
      <c r="N9" s="139"/>
      <c r="O9" s="139"/>
      <c r="P9" s="139"/>
      <c r="Q9" s="139"/>
      <c r="R9" s="139"/>
    </row>
    <row r="10" spans="1:18" ht="15" customHeight="1">
      <c r="A10" s="143" t="s">
        <v>231</v>
      </c>
      <c r="B10" s="143"/>
      <c r="C10" s="144"/>
      <c r="D10" s="145"/>
      <c r="E10" s="145"/>
      <c r="F10" s="145"/>
      <c r="G10" s="145"/>
      <c r="H10" s="145"/>
      <c r="I10" s="144"/>
      <c r="J10" s="144"/>
      <c r="K10" s="146"/>
      <c r="L10" s="144"/>
      <c r="M10" s="142"/>
      <c r="N10" s="142"/>
      <c r="O10" s="140"/>
      <c r="P10" s="139"/>
      <c r="Q10" s="139"/>
      <c r="R10" s="139"/>
    </row>
    <row r="11" spans="1:18" ht="15" customHeight="1">
      <c r="A11" s="144"/>
      <c r="B11" s="144"/>
      <c r="C11" s="144" t="s">
        <v>232</v>
      </c>
      <c r="D11" s="144"/>
      <c r="E11" s="144"/>
      <c r="F11" s="139"/>
      <c r="G11" s="139"/>
      <c r="H11" s="144"/>
      <c r="I11" s="705"/>
      <c r="J11" s="93"/>
      <c r="K11" s="93"/>
      <c r="L11" s="93"/>
      <c r="M11" s="94"/>
      <c r="N11" s="87"/>
      <c r="O11" s="94"/>
      <c r="P11" s="139"/>
      <c r="Q11" s="139"/>
      <c r="R11" s="139"/>
    </row>
    <row r="12" spans="1:18" ht="15" customHeight="1">
      <c r="A12" s="143" t="s">
        <v>231</v>
      </c>
      <c r="B12" s="143"/>
      <c r="C12" s="144"/>
      <c r="D12" s="145"/>
      <c r="E12" s="145"/>
      <c r="F12" s="145"/>
      <c r="G12" s="145"/>
      <c r="H12" s="145"/>
      <c r="I12" s="144"/>
      <c r="J12" s="144"/>
      <c r="K12" s="146"/>
      <c r="L12" s="144"/>
      <c r="M12" s="142"/>
      <c r="N12" s="142"/>
      <c r="O12" s="140"/>
      <c r="P12" s="139"/>
      <c r="Q12" s="139"/>
      <c r="R12" s="139"/>
    </row>
    <row r="13" spans="1:18" ht="15" customHeight="1">
      <c r="A13" s="144"/>
      <c r="B13" s="144"/>
      <c r="C13" s="144" t="s">
        <v>232</v>
      </c>
      <c r="D13" s="144"/>
      <c r="E13" s="144"/>
      <c r="F13" s="139"/>
      <c r="G13" s="139"/>
      <c r="H13" s="144"/>
      <c r="I13" s="705" t="s">
        <v>739</v>
      </c>
      <c r="J13" s="93"/>
      <c r="K13" s="93"/>
      <c r="L13" s="93"/>
      <c r="M13" s="94"/>
      <c r="N13" s="87"/>
      <c r="O13" s="94"/>
      <c r="P13" s="139"/>
      <c r="Q13" s="139"/>
      <c r="R13" s="139"/>
    </row>
    <row r="14" spans="1:18" ht="15" customHeight="1">
      <c r="A14" s="144"/>
      <c r="B14" s="144"/>
      <c r="C14" s="144" t="s">
        <v>233</v>
      </c>
      <c r="D14" s="144"/>
      <c r="E14" s="144"/>
      <c r="F14" s="139"/>
      <c r="G14" s="139"/>
      <c r="H14" s="144"/>
      <c r="I14" s="1786" t="s">
        <v>393</v>
      </c>
      <c r="J14" s="1786"/>
      <c r="K14" s="1786"/>
      <c r="L14" s="1786"/>
      <c r="M14" s="94"/>
      <c r="N14" s="87"/>
      <c r="O14" s="94"/>
      <c r="P14" s="139"/>
      <c r="Q14" s="139"/>
      <c r="R14" s="139"/>
    </row>
    <row r="15" spans="1:18" ht="15" customHeight="1">
      <c r="A15" s="144"/>
      <c r="B15" s="144"/>
      <c r="C15" s="144" t="s">
        <v>234</v>
      </c>
      <c r="D15" s="144"/>
      <c r="E15" s="144"/>
      <c r="F15" s="139"/>
      <c r="G15" s="139"/>
      <c r="H15" s="144"/>
      <c r="I15" s="1787" t="s">
        <v>394</v>
      </c>
      <c r="J15" s="1787"/>
      <c r="K15" s="1787"/>
      <c r="L15" s="1787"/>
      <c r="M15" s="94"/>
      <c r="N15" s="87"/>
      <c r="O15" s="94"/>
      <c r="P15" s="139"/>
      <c r="Q15" s="139"/>
      <c r="R15" s="139"/>
    </row>
    <row r="16" spans="1:18" ht="15" customHeight="1">
      <c r="A16" s="144"/>
      <c r="B16" s="144"/>
      <c r="C16" s="144" t="s">
        <v>235</v>
      </c>
      <c r="D16" s="144"/>
      <c r="E16" s="144"/>
      <c r="F16" s="139"/>
      <c r="G16" s="139"/>
      <c r="H16" s="144"/>
      <c r="I16" s="1788" t="s">
        <v>395</v>
      </c>
      <c r="J16" s="1788"/>
      <c r="K16" s="1788"/>
      <c r="L16" s="1788"/>
      <c r="M16" s="1788"/>
      <c r="N16" s="1788"/>
      <c r="O16" s="1788"/>
      <c r="P16" s="139"/>
      <c r="Q16" s="139"/>
      <c r="R16" s="139"/>
    </row>
    <row r="17" spans="1:18" ht="15" customHeight="1">
      <c r="A17" s="144"/>
      <c r="B17" s="144"/>
      <c r="C17" s="144" t="s">
        <v>236</v>
      </c>
      <c r="D17" s="144"/>
      <c r="E17" s="144"/>
      <c r="F17" s="139"/>
      <c r="G17" s="139"/>
      <c r="H17" s="144"/>
      <c r="I17" s="88" t="s">
        <v>306</v>
      </c>
      <c r="J17" s="88"/>
      <c r="K17" s="88"/>
      <c r="L17" s="88"/>
      <c r="M17" s="87"/>
      <c r="N17" s="87"/>
      <c r="O17" s="84"/>
      <c r="P17" s="139"/>
      <c r="Q17" s="139"/>
      <c r="R17" s="139"/>
    </row>
    <row r="18" spans="1:18" ht="15" customHeight="1">
      <c r="A18" s="144"/>
      <c r="B18" s="144"/>
      <c r="C18" s="144"/>
      <c r="D18" s="144"/>
      <c r="E18" s="144"/>
      <c r="F18" s="139"/>
      <c r="G18" s="139"/>
      <c r="H18" s="144"/>
      <c r="I18" s="88"/>
      <c r="J18" s="88"/>
      <c r="K18" s="88"/>
      <c r="L18" s="88"/>
      <c r="M18" s="87"/>
      <c r="N18" s="87"/>
      <c r="O18" s="84"/>
      <c r="P18" s="139"/>
      <c r="Q18" s="139"/>
      <c r="R18" s="139"/>
    </row>
    <row r="19" spans="1:18" ht="15" customHeight="1">
      <c r="A19" s="143" t="s">
        <v>237</v>
      </c>
      <c r="B19" s="143"/>
      <c r="C19" s="144"/>
      <c r="D19" s="145"/>
      <c r="E19" s="145"/>
      <c r="F19" s="139"/>
      <c r="G19" s="139"/>
      <c r="H19" s="145"/>
      <c r="I19" s="89"/>
      <c r="J19" s="89"/>
      <c r="K19" s="92"/>
      <c r="L19" s="89"/>
      <c r="M19" s="87"/>
      <c r="N19" s="87"/>
      <c r="O19" s="84"/>
      <c r="P19" s="139"/>
      <c r="Q19" s="139"/>
      <c r="R19" s="139"/>
    </row>
    <row r="20" spans="1:18" ht="15" customHeight="1">
      <c r="A20" s="144"/>
      <c r="B20" s="144"/>
      <c r="C20" s="144" t="s">
        <v>238</v>
      </c>
      <c r="D20" s="144"/>
      <c r="E20" s="144"/>
      <c r="F20" s="139"/>
      <c r="G20" s="139"/>
      <c r="H20" s="144"/>
      <c r="I20" s="95" t="s">
        <v>332</v>
      </c>
      <c r="J20" s="95"/>
      <c r="K20" s="95"/>
      <c r="L20" s="95"/>
      <c r="M20" s="87"/>
      <c r="N20" s="87"/>
      <c r="O20" s="84"/>
      <c r="P20" s="139"/>
      <c r="Q20" s="139"/>
      <c r="R20" s="139"/>
    </row>
    <row r="21" spans="1:18" ht="15" customHeight="1">
      <c r="A21" s="144"/>
      <c r="B21" s="144"/>
      <c r="C21" s="144" t="s">
        <v>239</v>
      </c>
      <c r="D21" s="144"/>
      <c r="E21" s="144"/>
      <c r="F21" s="139"/>
      <c r="G21" s="139"/>
      <c r="H21" s="144"/>
      <c r="I21" s="1786" t="s">
        <v>333</v>
      </c>
      <c r="J21" s="1786"/>
      <c r="K21" s="1786"/>
      <c r="L21" s="1786"/>
      <c r="M21" s="87"/>
      <c r="N21" s="87"/>
      <c r="O21" s="84"/>
      <c r="P21" s="139"/>
      <c r="Q21" s="139"/>
      <c r="R21" s="139"/>
    </row>
    <row r="22" spans="1:18" ht="15" customHeight="1">
      <c r="A22" s="144"/>
      <c r="B22" s="144"/>
      <c r="C22" s="144" t="s">
        <v>234</v>
      </c>
      <c r="D22" s="144"/>
      <c r="E22" s="144"/>
      <c r="F22" s="139"/>
      <c r="G22" s="139"/>
      <c r="H22" s="144"/>
      <c r="I22" s="1788" t="s">
        <v>976</v>
      </c>
      <c r="J22" s="1788"/>
      <c r="K22" s="1788"/>
      <c r="L22" s="1788"/>
      <c r="M22" s="1788"/>
      <c r="N22" s="1788"/>
      <c r="O22" s="1788"/>
      <c r="P22" s="139"/>
      <c r="Q22" s="139"/>
      <c r="R22" s="139"/>
    </row>
    <row r="23" spans="1:18" ht="15" customHeight="1">
      <c r="A23" s="144"/>
      <c r="B23" s="144"/>
      <c r="C23" s="144" t="s">
        <v>240</v>
      </c>
      <c r="D23" s="144"/>
      <c r="E23" s="144"/>
      <c r="F23" s="139"/>
      <c r="G23" s="139"/>
      <c r="H23" s="144"/>
      <c r="I23" s="1786" t="s">
        <v>396</v>
      </c>
      <c r="J23" s="1786"/>
      <c r="K23" s="1786"/>
      <c r="L23" s="1786"/>
      <c r="M23" s="87"/>
      <c r="N23" s="87"/>
      <c r="O23" s="84"/>
      <c r="P23" s="139"/>
      <c r="Q23" s="139"/>
      <c r="R23" s="139"/>
    </row>
    <row r="24" spans="1:18" ht="25" customHeight="1">
      <c r="A24" s="144"/>
      <c r="B24" s="144"/>
      <c r="C24" s="144" t="s">
        <v>236</v>
      </c>
      <c r="D24" s="144"/>
      <c r="E24" s="144"/>
      <c r="F24" s="139"/>
      <c r="G24" s="139"/>
      <c r="H24" s="144"/>
      <c r="I24" s="1788" t="s">
        <v>334</v>
      </c>
      <c r="J24" s="1788"/>
      <c r="K24" s="1788"/>
      <c r="L24" s="1788"/>
      <c r="M24" s="1788"/>
      <c r="N24" s="1788"/>
      <c r="O24" s="1788"/>
      <c r="P24" s="139"/>
      <c r="Q24" s="139"/>
      <c r="R24" s="139"/>
    </row>
    <row r="25" spans="1:18" ht="20" customHeight="1">
      <c r="A25" s="1967" t="s">
        <v>317</v>
      </c>
      <c r="B25" s="1967"/>
      <c r="C25" s="1967"/>
      <c r="D25" s="1967"/>
      <c r="E25" s="1967"/>
      <c r="F25" s="1967"/>
      <c r="G25" s="1967"/>
      <c r="H25" s="1967"/>
      <c r="I25" s="1967"/>
      <c r="J25" s="1967"/>
      <c r="K25" s="1967"/>
      <c r="L25" s="1967"/>
      <c r="M25" s="1967"/>
      <c r="N25" s="1369"/>
      <c r="O25" s="1369"/>
      <c r="P25" s="139"/>
      <c r="Q25" s="139"/>
      <c r="R25" s="139"/>
    </row>
    <row r="26" spans="1:18" ht="15" customHeight="1">
      <c r="A26" s="218">
        <v>1</v>
      </c>
      <c r="B26" s="2009">
        <v>2</v>
      </c>
      <c r="C26" s="2010"/>
      <c r="D26" s="2010"/>
      <c r="E26" s="2010"/>
      <c r="F26" s="2010"/>
      <c r="G26" s="2010"/>
      <c r="H26" s="219">
        <v>3</v>
      </c>
      <c r="I26" s="220">
        <v>4</v>
      </c>
      <c r="J26" s="219">
        <v>5</v>
      </c>
      <c r="K26" s="219">
        <v>6</v>
      </c>
      <c r="L26" s="215">
        <v>7</v>
      </c>
      <c r="M26" s="221">
        <v>8</v>
      </c>
      <c r="N26" s="139"/>
      <c r="O26" s="139"/>
      <c r="P26" s="139"/>
      <c r="Q26" s="139"/>
      <c r="R26" s="139"/>
    </row>
    <row r="27" spans="1:18" ht="25.5" customHeight="1">
      <c r="A27" s="160" t="s">
        <v>181</v>
      </c>
      <c r="B27" s="1879" t="s">
        <v>268</v>
      </c>
      <c r="C27" s="1880"/>
      <c r="D27" s="1880"/>
      <c r="E27" s="1880"/>
      <c r="F27" s="1880"/>
      <c r="G27" s="1881"/>
      <c r="H27" s="161"/>
      <c r="I27" s="162"/>
      <c r="J27" s="163"/>
      <c r="K27" s="222"/>
      <c r="L27" s="223"/>
      <c r="M27" s="455"/>
      <c r="N27" s="139"/>
      <c r="O27" s="139"/>
      <c r="P27" s="139"/>
      <c r="Q27" s="139"/>
      <c r="R27" s="139"/>
    </row>
    <row r="28" spans="1:18" s="1" customFormat="1" ht="36.75" customHeight="1">
      <c r="A28" s="167"/>
      <c r="B28" s="1538">
        <v>1</v>
      </c>
      <c r="C28" s="1957" t="s">
        <v>377</v>
      </c>
      <c r="D28" s="1958"/>
      <c r="E28" s="1958"/>
      <c r="F28" s="1958"/>
      <c r="G28" s="1959"/>
      <c r="H28" s="226"/>
      <c r="I28" s="526"/>
      <c r="J28" s="527"/>
      <c r="K28" s="529"/>
      <c r="L28" s="622">
        <f>L29+L31+L33+L35+L37+L39+L41+L43+L45+L47+L49+L51+L53</f>
        <v>19</v>
      </c>
      <c r="M28" s="1539"/>
      <c r="N28" s="216"/>
      <c r="O28" s="216"/>
      <c r="P28" s="216"/>
      <c r="Q28" s="216"/>
      <c r="R28" s="216"/>
    </row>
    <row r="29" spans="1:18" ht="30" customHeight="1">
      <c r="A29" s="176"/>
      <c r="B29" s="224"/>
      <c r="C29" s="475"/>
      <c r="D29" s="1540" t="s">
        <v>14</v>
      </c>
      <c r="E29" s="2006" t="s">
        <v>676</v>
      </c>
      <c r="F29" s="2007"/>
      <c r="G29" s="2008"/>
      <c r="H29" s="593" t="s">
        <v>568</v>
      </c>
      <c r="I29" s="590" t="s">
        <v>318</v>
      </c>
      <c r="J29" s="462">
        <v>1</v>
      </c>
      <c r="K29" s="463">
        <v>1</v>
      </c>
      <c r="L29" s="600">
        <f>J29*K29</f>
        <v>1</v>
      </c>
      <c r="M29" s="1310" t="s">
        <v>674</v>
      </c>
      <c r="N29" s="139"/>
      <c r="O29" s="2020"/>
      <c r="P29" s="2020"/>
      <c r="Q29" s="2020"/>
      <c r="R29" s="2020"/>
    </row>
    <row r="30" spans="1:18" ht="15" customHeight="1">
      <c r="A30" s="176"/>
      <c r="B30" s="224"/>
      <c r="C30" s="588"/>
      <c r="D30" s="1540"/>
      <c r="E30" s="598"/>
      <c r="F30" s="541"/>
      <c r="G30" s="208"/>
      <c r="H30" s="599"/>
      <c r="I30" s="590"/>
      <c r="J30" s="462"/>
      <c r="K30" s="463"/>
      <c r="L30" s="600"/>
      <c r="M30" s="1311" t="s">
        <v>569</v>
      </c>
      <c r="N30" s="139"/>
      <c r="O30" s="541"/>
      <c r="P30" s="541"/>
      <c r="Q30" s="541"/>
      <c r="R30" s="541"/>
    </row>
    <row r="31" spans="1:18" ht="25" customHeight="1">
      <c r="A31" s="176"/>
      <c r="B31" s="224"/>
      <c r="C31" s="1211"/>
      <c r="D31" s="1541" t="s">
        <v>16</v>
      </c>
      <c r="E31" s="1995" t="s">
        <v>675</v>
      </c>
      <c r="F31" s="1996"/>
      <c r="G31" s="1997"/>
      <c r="H31" s="593" t="s">
        <v>677</v>
      </c>
      <c r="I31" s="1312" t="s">
        <v>318</v>
      </c>
      <c r="J31" s="458">
        <v>1</v>
      </c>
      <c r="K31" s="594">
        <v>1</v>
      </c>
      <c r="L31" s="1318">
        <v>1</v>
      </c>
      <c r="M31" s="1319" t="s">
        <v>941</v>
      </c>
      <c r="N31" s="139"/>
      <c r="O31" s="1151"/>
      <c r="P31" s="1151"/>
      <c r="Q31" s="1151"/>
      <c r="R31" s="1151"/>
    </row>
    <row r="32" spans="1:18" ht="15" customHeight="1">
      <c r="A32" s="176"/>
      <c r="B32" s="224"/>
      <c r="C32" s="1211"/>
      <c r="D32" s="1542"/>
      <c r="E32" s="1313"/>
      <c r="F32" s="1314"/>
      <c r="G32" s="1315"/>
      <c r="H32" s="1292"/>
      <c r="I32" s="1316"/>
      <c r="J32" s="460"/>
      <c r="K32" s="464"/>
      <c r="L32" s="595"/>
      <c r="M32" s="1317" t="s">
        <v>678</v>
      </c>
      <c r="N32" s="139"/>
      <c r="O32" s="1151"/>
      <c r="P32" s="1151"/>
      <c r="Q32" s="1151"/>
      <c r="R32" s="1151"/>
    </row>
    <row r="33" spans="1:18" ht="25" customHeight="1">
      <c r="A33" s="176"/>
      <c r="B33" s="224"/>
      <c r="C33" s="1211"/>
      <c r="D33" s="1541" t="s">
        <v>17</v>
      </c>
      <c r="E33" s="1995" t="s">
        <v>679</v>
      </c>
      <c r="F33" s="1996"/>
      <c r="G33" s="1997"/>
      <c r="H33" s="593" t="s">
        <v>681</v>
      </c>
      <c r="I33" s="1312" t="s">
        <v>318</v>
      </c>
      <c r="J33" s="458">
        <v>1</v>
      </c>
      <c r="K33" s="594">
        <v>3</v>
      </c>
      <c r="L33" s="1318">
        <f>J33*K33</f>
        <v>3</v>
      </c>
      <c r="M33" s="1319" t="s">
        <v>942</v>
      </c>
      <c r="N33" s="139"/>
      <c r="O33" s="1151"/>
      <c r="P33" s="1151"/>
      <c r="Q33" s="1151"/>
      <c r="R33" s="1151"/>
    </row>
    <row r="34" spans="1:18" ht="15" customHeight="1">
      <c r="A34" s="176"/>
      <c r="B34" s="224"/>
      <c r="C34" s="1211"/>
      <c r="D34" s="1542"/>
      <c r="E34" s="1313"/>
      <c r="F34" s="1314"/>
      <c r="G34" s="1315"/>
      <c r="H34" s="1292"/>
      <c r="I34" s="1316"/>
      <c r="J34" s="460"/>
      <c r="K34" s="464"/>
      <c r="L34" s="595"/>
      <c r="M34" s="1317" t="s">
        <v>680</v>
      </c>
      <c r="N34" s="139"/>
      <c r="O34" s="1151"/>
      <c r="P34" s="1151"/>
      <c r="Q34" s="1151"/>
      <c r="R34" s="1151"/>
    </row>
    <row r="35" spans="1:18" ht="30" customHeight="1">
      <c r="A35" s="176"/>
      <c r="B35" s="224"/>
      <c r="C35" s="588"/>
      <c r="D35" s="1541" t="s">
        <v>19</v>
      </c>
      <c r="E35" s="1995" t="s">
        <v>572</v>
      </c>
      <c r="F35" s="1996"/>
      <c r="G35" s="1997"/>
      <c r="H35" s="593" t="s">
        <v>568</v>
      </c>
      <c r="I35" s="227" t="s">
        <v>318</v>
      </c>
      <c r="J35" s="457">
        <v>1</v>
      </c>
      <c r="K35" s="594">
        <v>1</v>
      </c>
      <c r="L35" s="592">
        <v>1</v>
      </c>
      <c r="M35" s="596" t="s">
        <v>943</v>
      </c>
      <c r="N35" s="139"/>
      <c r="O35" s="514"/>
      <c r="P35" s="514"/>
      <c r="Q35" s="514"/>
      <c r="R35" s="514"/>
    </row>
    <row r="36" spans="1:18" ht="15" customHeight="1">
      <c r="A36" s="176"/>
      <c r="B36" s="224"/>
      <c r="C36" s="588"/>
      <c r="D36" s="1540"/>
      <c r="E36" s="597"/>
      <c r="F36" s="539"/>
      <c r="G36" s="540"/>
      <c r="H36" s="1292"/>
      <c r="I36" s="517"/>
      <c r="J36" s="459"/>
      <c r="K36" s="463"/>
      <c r="L36" s="591"/>
      <c r="M36" s="601" t="s">
        <v>570</v>
      </c>
      <c r="N36" s="139"/>
      <c r="O36" s="541"/>
      <c r="P36" s="541"/>
      <c r="Q36" s="541"/>
      <c r="R36" s="541"/>
    </row>
    <row r="37" spans="1:18" ht="30" customHeight="1">
      <c r="A37" s="176"/>
      <c r="B37" s="224"/>
      <c r="C37" s="1211"/>
      <c r="D37" s="1541" t="s">
        <v>21</v>
      </c>
      <c r="E37" s="1995" t="s">
        <v>571</v>
      </c>
      <c r="F37" s="1996"/>
      <c r="G37" s="1997"/>
      <c r="H37" s="593" t="s">
        <v>573</v>
      </c>
      <c r="I37" s="227" t="s">
        <v>318</v>
      </c>
      <c r="J37" s="457">
        <v>1</v>
      </c>
      <c r="K37" s="594">
        <v>1</v>
      </c>
      <c r="L37" s="592">
        <v>1</v>
      </c>
      <c r="M37" s="596" t="s">
        <v>944</v>
      </c>
      <c r="N37" s="139"/>
      <c r="O37" s="1151"/>
      <c r="P37" s="1151"/>
      <c r="Q37" s="1151"/>
      <c r="R37" s="1151"/>
    </row>
    <row r="38" spans="1:18" ht="15" customHeight="1">
      <c r="A38" s="176"/>
      <c r="B38" s="224"/>
      <c r="C38" s="1211"/>
      <c r="D38" s="1540"/>
      <c r="E38" s="1150"/>
      <c r="F38" s="1148"/>
      <c r="G38" s="1149"/>
      <c r="H38" s="1292"/>
      <c r="I38" s="517"/>
      <c r="J38" s="459"/>
      <c r="K38" s="463"/>
      <c r="L38" s="591"/>
      <c r="M38" s="601" t="s">
        <v>574</v>
      </c>
      <c r="N38" s="139"/>
      <c r="O38" s="1151"/>
      <c r="P38" s="1151"/>
      <c r="Q38" s="1151"/>
      <c r="R38" s="1151"/>
    </row>
    <row r="39" spans="1:18" ht="30" customHeight="1">
      <c r="A39" s="176"/>
      <c r="B39" s="224"/>
      <c r="C39" s="1211"/>
      <c r="D39" s="1541" t="s">
        <v>24</v>
      </c>
      <c r="E39" s="1995" t="s">
        <v>578</v>
      </c>
      <c r="F39" s="1996"/>
      <c r="G39" s="1997"/>
      <c r="H39" s="593" t="s">
        <v>579</v>
      </c>
      <c r="I39" s="227" t="s">
        <v>318</v>
      </c>
      <c r="J39" s="457">
        <v>1</v>
      </c>
      <c r="K39" s="594">
        <v>3</v>
      </c>
      <c r="L39" s="592">
        <f>J39*K39</f>
        <v>3</v>
      </c>
      <c r="M39" s="596" t="s">
        <v>945</v>
      </c>
      <c r="N39" s="139"/>
      <c r="O39" s="1151"/>
      <c r="P39" s="1151"/>
      <c r="Q39" s="1151"/>
      <c r="R39" s="1151"/>
    </row>
    <row r="40" spans="1:18" ht="15" customHeight="1">
      <c r="A40" s="176"/>
      <c r="B40" s="224"/>
      <c r="C40" s="1211"/>
      <c r="D40" s="1540"/>
      <c r="E40" s="1150"/>
      <c r="F40" s="1148"/>
      <c r="G40" s="1149"/>
      <c r="H40" s="1292"/>
      <c r="I40" s="517"/>
      <c r="J40" s="459"/>
      <c r="K40" s="463"/>
      <c r="L40" s="591"/>
      <c r="M40" s="601" t="s">
        <v>580</v>
      </c>
      <c r="N40" s="139"/>
      <c r="O40" s="1151"/>
      <c r="P40" s="1151"/>
      <c r="Q40" s="1151"/>
      <c r="R40" s="1151"/>
    </row>
    <row r="41" spans="1:18" ht="25" customHeight="1">
      <c r="A41" s="176"/>
      <c r="B41" s="224"/>
      <c r="C41" s="1211"/>
      <c r="D41" s="1541" t="s">
        <v>27</v>
      </c>
      <c r="E41" s="1995" t="s">
        <v>639</v>
      </c>
      <c r="F41" s="1996"/>
      <c r="G41" s="1997"/>
      <c r="H41" s="599" t="s">
        <v>640</v>
      </c>
      <c r="I41" s="227" t="s">
        <v>318</v>
      </c>
      <c r="J41" s="457">
        <v>1</v>
      </c>
      <c r="K41" s="594">
        <v>1</v>
      </c>
      <c r="L41" s="592">
        <v>1</v>
      </c>
      <c r="M41" s="596" t="s">
        <v>946</v>
      </c>
      <c r="N41" s="139"/>
      <c r="O41" s="1151"/>
      <c r="P41" s="1151"/>
      <c r="Q41" s="1151"/>
      <c r="R41" s="1151"/>
    </row>
    <row r="42" spans="1:18" ht="15" customHeight="1">
      <c r="A42" s="176"/>
      <c r="B42" s="224"/>
      <c r="C42" s="1211"/>
      <c r="D42" s="1540"/>
      <c r="E42" s="1150"/>
      <c r="F42" s="1148"/>
      <c r="G42" s="1149"/>
      <c r="H42" s="589"/>
      <c r="I42" s="517"/>
      <c r="J42" s="459"/>
      <c r="K42" s="463"/>
      <c r="L42" s="591"/>
      <c r="M42" s="601" t="s">
        <v>641</v>
      </c>
      <c r="N42" s="139"/>
      <c r="O42" s="1151"/>
      <c r="P42" s="1151"/>
      <c r="Q42" s="1151"/>
      <c r="R42" s="1151"/>
    </row>
    <row r="43" spans="1:18" ht="25" customHeight="1">
      <c r="A43" s="176"/>
      <c r="B43" s="224"/>
      <c r="C43" s="1211"/>
      <c r="D43" s="1541" t="s">
        <v>29</v>
      </c>
      <c r="E43" s="1995" t="s">
        <v>671</v>
      </c>
      <c r="F43" s="1996"/>
      <c r="G43" s="1997"/>
      <c r="H43" s="1293" t="s">
        <v>672</v>
      </c>
      <c r="I43" s="1294" t="s">
        <v>318</v>
      </c>
      <c r="J43" s="1147">
        <v>1</v>
      </c>
      <c r="K43" s="1147">
        <v>1</v>
      </c>
      <c r="L43" s="1250">
        <v>1</v>
      </c>
      <c r="M43" s="1295" t="s">
        <v>947</v>
      </c>
      <c r="N43" s="139"/>
      <c r="O43" s="1151"/>
      <c r="P43" s="1151"/>
      <c r="Q43" s="1151"/>
      <c r="R43" s="1151"/>
    </row>
    <row r="44" spans="1:18" ht="25" customHeight="1">
      <c r="A44" s="176"/>
      <c r="B44" s="224"/>
      <c r="C44" s="1211"/>
      <c r="D44" s="1542"/>
      <c r="E44" s="1191"/>
      <c r="F44" s="1192"/>
      <c r="G44" s="1193"/>
      <c r="H44" s="1194"/>
      <c r="I44" s="1195"/>
      <c r="J44" s="1196"/>
      <c r="K44" s="1196"/>
      <c r="L44" s="1197"/>
      <c r="M44" s="1296" t="s">
        <v>673</v>
      </c>
      <c r="N44" s="139"/>
      <c r="O44" s="1151"/>
      <c r="P44" s="1151"/>
      <c r="Q44" s="1151"/>
      <c r="R44" s="1151"/>
    </row>
    <row r="45" spans="1:18" ht="25" customHeight="1">
      <c r="A45" s="176"/>
      <c r="B45" s="224"/>
      <c r="C45" s="1211"/>
      <c r="D45" s="1394" t="s">
        <v>31</v>
      </c>
      <c r="E45" s="1995" t="s">
        <v>693</v>
      </c>
      <c r="F45" s="1996"/>
      <c r="G45" s="1997"/>
      <c r="H45" s="1293" t="s">
        <v>643</v>
      </c>
      <c r="I45" s="1294" t="s">
        <v>318</v>
      </c>
      <c r="J45" s="1147">
        <v>1</v>
      </c>
      <c r="K45" s="1147">
        <v>1</v>
      </c>
      <c r="L45" s="1250">
        <v>1</v>
      </c>
      <c r="M45" s="1295" t="s">
        <v>948</v>
      </c>
      <c r="N45" s="139"/>
      <c r="O45" s="1151"/>
      <c r="P45" s="1151"/>
      <c r="Q45" s="1151"/>
      <c r="R45" s="1151"/>
    </row>
    <row r="46" spans="1:18" ht="25" customHeight="1">
      <c r="A46" s="176"/>
      <c r="B46" s="224"/>
      <c r="C46" s="1211"/>
      <c r="D46" s="1543"/>
      <c r="E46" s="1191"/>
      <c r="F46" s="1192"/>
      <c r="G46" s="1193"/>
      <c r="H46" s="1194"/>
      <c r="I46" s="1195"/>
      <c r="J46" s="1196"/>
      <c r="K46" s="1196"/>
      <c r="L46" s="1197"/>
      <c r="M46" s="1296" t="s">
        <v>644</v>
      </c>
      <c r="N46" s="139"/>
      <c r="O46" s="1151"/>
      <c r="P46" s="1151"/>
      <c r="Q46" s="1151"/>
      <c r="R46" s="1151"/>
    </row>
    <row r="47" spans="1:18" ht="25" customHeight="1">
      <c r="A47" s="176"/>
      <c r="B47" s="224"/>
      <c r="C47" s="1211"/>
      <c r="D47" s="1394" t="s">
        <v>33</v>
      </c>
      <c r="E47" s="1995" t="s">
        <v>687</v>
      </c>
      <c r="F47" s="1996"/>
      <c r="G47" s="1997"/>
      <c r="H47" s="1293" t="s">
        <v>688</v>
      </c>
      <c r="I47" s="1294" t="s">
        <v>318</v>
      </c>
      <c r="J47" s="1147">
        <v>1</v>
      </c>
      <c r="K47" s="1147">
        <v>1</v>
      </c>
      <c r="L47" s="1250">
        <v>1</v>
      </c>
      <c r="M47" s="1295" t="s">
        <v>949</v>
      </c>
      <c r="N47" s="139"/>
      <c r="O47" s="1151"/>
      <c r="P47" s="1151"/>
      <c r="Q47" s="1151"/>
      <c r="R47" s="1151"/>
    </row>
    <row r="48" spans="1:18" ht="25" customHeight="1">
      <c r="A48" s="176"/>
      <c r="B48" s="224"/>
      <c r="C48" s="1211"/>
      <c r="D48" s="1543"/>
      <c r="E48" s="1191"/>
      <c r="F48" s="1192"/>
      <c r="G48" s="1193"/>
      <c r="H48" s="1194"/>
      <c r="I48" s="1195"/>
      <c r="J48" s="1196"/>
      <c r="K48" s="1196"/>
      <c r="L48" s="1197"/>
      <c r="M48" s="1296" t="s">
        <v>689</v>
      </c>
      <c r="N48" s="139"/>
      <c r="O48" s="1151"/>
      <c r="P48" s="1151"/>
      <c r="Q48" s="1151"/>
      <c r="R48" s="1151"/>
    </row>
    <row r="49" spans="1:18" ht="25" customHeight="1">
      <c r="A49" s="176"/>
      <c r="B49" s="224"/>
      <c r="C49" s="1211"/>
      <c r="D49" s="1394" t="s">
        <v>360</v>
      </c>
      <c r="E49" s="1995" t="s">
        <v>690</v>
      </c>
      <c r="F49" s="1996"/>
      <c r="G49" s="1997"/>
      <c r="H49" s="1293" t="s">
        <v>691</v>
      </c>
      <c r="I49" s="1294" t="s">
        <v>318</v>
      </c>
      <c r="J49" s="1147">
        <v>1</v>
      </c>
      <c r="K49" s="1147">
        <v>3</v>
      </c>
      <c r="L49" s="1250">
        <f>J49*K49</f>
        <v>3</v>
      </c>
      <c r="M49" s="1295" t="s">
        <v>950</v>
      </c>
      <c r="N49" s="139"/>
      <c r="O49" s="1151"/>
      <c r="P49" s="1151"/>
      <c r="Q49" s="1151"/>
      <c r="R49" s="1151"/>
    </row>
    <row r="50" spans="1:18" ht="25" customHeight="1">
      <c r="A50" s="176"/>
      <c r="B50" s="224"/>
      <c r="C50" s="1211"/>
      <c r="D50" s="1543"/>
      <c r="E50" s="1191"/>
      <c r="F50" s="1192"/>
      <c r="G50" s="1193"/>
      <c r="H50" s="1194"/>
      <c r="I50" s="1195"/>
      <c r="J50" s="1196"/>
      <c r="K50" s="1196"/>
      <c r="L50" s="1197"/>
      <c r="M50" s="1296" t="s">
        <v>692</v>
      </c>
      <c r="N50" s="139"/>
      <c r="O50" s="1151"/>
      <c r="P50" s="1151"/>
      <c r="Q50" s="1151"/>
      <c r="R50" s="1151"/>
    </row>
    <row r="51" spans="1:18" ht="25" customHeight="1">
      <c r="A51" s="176"/>
      <c r="B51" s="224"/>
      <c r="C51" s="1211"/>
      <c r="D51" s="1394" t="s">
        <v>361</v>
      </c>
      <c r="E51" s="1995" t="s">
        <v>696</v>
      </c>
      <c r="F51" s="1996"/>
      <c r="G51" s="1997"/>
      <c r="H51" s="1293" t="s">
        <v>694</v>
      </c>
      <c r="I51" s="1294" t="s">
        <v>318</v>
      </c>
      <c r="J51" s="1147">
        <v>1</v>
      </c>
      <c r="K51" s="1147">
        <v>1</v>
      </c>
      <c r="L51" s="1250">
        <v>1</v>
      </c>
      <c r="M51" s="1295" t="s">
        <v>951</v>
      </c>
      <c r="N51" s="139"/>
      <c r="O51" s="1151"/>
      <c r="P51" s="1151"/>
      <c r="Q51" s="1151"/>
      <c r="R51" s="1151"/>
    </row>
    <row r="52" spans="1:18" ht="25" customHeight="1">
      <c r="A52" s="176"/>
      <c r="B52" s="224"/>
      <c r="C52" s="1211"/>
      <c r="D52" s="1543"/>
      <c r="E52" s="1191"/>
      <c r="F52" s="1192"/>
      <c r="G52" s="1193"/>
      <c r="H52" s="1194"/>
      <c r="I52" s="1195"/>
      <c r="J52" s="1196"/>
      <c r="K52" s="1196"/>
      <c r="L52" s="1197"/>
      <c r="M52" s="1296" t="s">
        <v>695</v>
      </c>
      <c r="N52" s="139"/>
      <c r="O52" s="1151"/>
      <c r="P52" s="1151"/>
      <c r="Q52" s="1151"/>
      <c r="R52" s="1151"/>
    </row>
    <row r="53" spans="1:18" ht="40" customHeight="1">
      <c r="A53" s="1188"/>
      <c r="B53" s="1189"/>
      <c r="C53" s="1190"/>
      <c r="D53" s="1394" t="s">
        <v>362</v>
      </c>
      <c r="E53" s="1995" t="s">
        <v>697</v>
      </c>
      <c r="F53" s="1996"/>
      <c r="G53" s="1997"/>
      <c r="H53" s="1293" t="s">
        <v>698</v>
      </c>
      <c r="I53" s="1294" t="s">
        <v>318</v>
      </c>
      <c r="J53" s="1168">
        <v>1</v>
      </c>
      <c r="K53" s="1168">
        <v>1</v>
      </c>
      <c r="L53" s="1250">
        <v>1</v>
      </c>
      <c r="M53" s="1295" t="s">
        <v>952</v>
      </c>
      <c r="N53" s="139"/>
      <c r="O53" s="139"/>
      <c r="P53" s="139"/>
      <c r="Q53" s="139"/>
      <c r="R53" s="139"/>
    </row>
    <row r="54" spans="1:18" ht="25" customHeight="1">
      <c r="A54" s="1188"/>
      <c r="B54" s="1189"/>
      <c r="C54" s="1190"/>
      <c r="D54" s="1543"/>
      <c r="E54" s="1191"/>
      <c r="F54" s="1192"/>
      <c r="G54" s="1193"/>
      <c r="H54" s="1194"/>
      <c r="I54" s="1195"/>
      <c r="J54" s="1196"/>
      <c r="K54" s="1196"/>
      <c r="L54" s="1197"/>
      <c r="M54" s="1296" t="s">
        <v>699</v>
      </c>
      <c r="N54" s="139"/>
      <c r="O54" s="139"/>
      <c r="P54" s="139"/>
      <c r="Q54" s="139"/>
      <c r="R54" s="139"/>
    </row>
    <row r="55" spans="1:18" s="1" customFormat="1" ht="33" customHeight="1">
      <c r="A55" s="1198"/>
      <c r="B55" s="1535">
        <v>2</v>
      </c>
      <c r="C55" s="1993" t="s">
        <v>266</v>
      </c>
      <c r="D55" s="1993"/>
      <c r="E55" s="1993"/>
      <c r="F55" s="1993"/>
      <c r="G55" s="1993"/>
      <c r="H55" s="1347"/>
      <c r="I55" s="526"/>
      <c r="J55" s="1348"/>
      <c r="K55" s="529"/>
      <c r="L55" s="622">
        <f>L57+L59</f>
        <v>2</v>
      </c>
      <c r="M55" s="529"/>
      <c r="N55" s="216"/>
      <c r="O55" s="216"/>
      <c r="P55" s="216"/>
      <c r="Q55" s="216"/>
      <c r="R55" s="216"/>
    </row>
    <row r="56" spans="1:18" ht="20.149999999999999" customHeight="1">
      <c r="A56" s="1199"/>
      <c r="B56" s="1189"/>
      <c r="C56" s="1200" t="s">
        <v>170</v>
      </c>
      <c r="D56" s="1994" t="s">
        <v>189</v>
      </c>
      <c r="E56" s="1994"/>
      <c r="F56" s="1994"/>
      <c r="G56" s="1994"/>
      <c r="H56" s="1390"/>
      <c r="I56" s="1391"/>
      <c r="J56" s="1169"/>
      <c r="K56" s="1169"/>
      <c r="L56" s="1392"/>
      <c r="M56" s="1393"/>
      <c r="N56" s="139"/>
      <c r="O56" s="139"/>
      <c r="P56" s="139"/>
      <c r="Q56" s="139"/>
      <c r="R56" s="139"/>
    </row>
    <row r="57" spans="1:18" ht="25" customHeight="1">
      <c r="A57" s="1199"/>
      <c r="B57" s="1189"/>
      <c r="C57" s="1399"/>
      <c r="D57" s="1389" t="s">
        <v>14</v>
      </c>
      <c r="E57" s="1972" t="s">
        <v>763</v>
      </c>
      <c r="F57" s="1973"/>
      <c r="G57" s="1974"/>
      <c r="H57" s="1401" t="s">
        <v>764</v>
      </c>
      <c r="I57" s="484" t="s">
        <v>318</v>
      </c>
      <c r="J57" s="625">
        <v>1</v>
      </c>
      <c r="K57" s="1168">
        <v>1</v>
      </c>
      <c r="L57" s="1395">
        <v>1</v>
      </c>
      <c r="M57" s="1295" t="s">
        <v>953</v>
      </c>
      <c r="N57" s="139"/>
      <c r="O57" s="139"/>
      <c r="P57" s="139"/>
      <c r="Q57" s="139"/>
      <c r="R57" s="139"/>
    </row>
    <row r="58" spans="1:18" ht="20.149999999999999" customHeight="1">
      <c r="A58" s="1199"/>
      <c r="B58" s="1189"/>
      <c r="C58" s="1399"/>
      <c r="D58" s="1324"/>
      <c r="E58" s="1324"/>
      <c r="F58" s="1325"/>
      <c r="G58" s="1402"/>
      <c r="H58" s="1403"/>
      <c r="I58" s="491"/>
      <c r="J58" s="1251"/>
      <c r="K58" s="492"/>
      <c r="L58" s="1396"/>
      <c r="M58" s="1404" t="s">
        <v>766</v>
      </c>
      <c r="N58" s="139"/>
      <c r="O58" s="139"/>
      <c r="P58" s="139"/>
      <c r="Q58" s="139"/>
      <c r="R58" s="139"/>
    </row>
    <row r="59" spans="1:18" s="2" customFormat="1" ht="40" customHeight="1">
      <c r="A59" s="1203"/>
      <c r="B59" s="1204"/>
      <c r="C59" s="1205"/>
      <c r="D59" s="1405" t="s">
        <v>16</v>
      </c>
      <c r="E59" s="2003" t="s">
        <v>762</v>
      </c>
      <c r="F59" s="2004"/>
      <c r="G59" s="2005"/>
      <c r="H59" s="1406" t="s">
        <v>765</v>
      </c>
      <c r="I59" s="1407" t="s">
        <v>318</v>
      </c>
      <c r="J59" s="1408">
        <v>1</v>
      </c>
      <c r="K59" s="1409">
        <v>1</v>
      </c>
      <c r="L59" s="1406">
        <f t="shared" ref="L59" si="0">J59*K59</f>
        <v>1</v>
      </c>
      <c r="M59" s="1410" t="s">
        <v>954</v>
      </c>
      <c r="N59" s="213"/>
      <c r="O59" s="213"/>
      <c r="P59" s="213"/>
      <c r="Q59" s="213"/>
      <c r="R59" s="213"/>
    </row>
    <row r="60" spans="1:18" s="2" customFormat="1" ht="15" customHeight="1">
      <c r="A60" s="1203"/>
      <c r="B60" s="1201"/>
      <c r="C60" s="1205"/>
      <c r="D60" s="493"/>
      <c r="E60" s="487"/>
      <c r="F60" s="488"/>
      <c r="G60" s="489"/>
      <c r="H60" s="1396"/>
      <c r="I60" s="1397"/>
      <c r="J60" s="1251"/>
      <c r="K60" s="492"/>
      <c r="L60" s="1396"/>
      <c r="M60" s="1398" t="s">
        <v>769</v>
      </c>
      <c r="N60" s="213"/>
      <c r="O60" s="213"/>
      <c r="P60" s="213"/>
      <c r="Q60" s="213"/>
      <c r="R60" s="213"/>
    </row>
    <row r="61" spans="1:18" s="1" customFormat="1" ht="25.5" customHeight="1">
      <c r="A61" s="1198"/>
      <c r="B61" s="1536">
        <v>3</v>
      </c>
      <c r="C61" s="1991" t="s">
        <v>190</v>
      </c>
      <c r="D61" s="1992"/>
      <c r="E61" s="1992"/>
      <c r="F61" s="1992"/>
      <c r="G61" s="1992"/>
      <c r="H61" s="1350"/>
      <c r="I61" s="613"/>
      <c r="J61" s="1351"/>
      <c r="K61" s="1537"/>
      <c r="L61" s="614">
        <f>L63</f>
        <v>2</v>
      </c>
      <c r="M61" s="1411"/>
      <c r="N61" s="216"/>
      <c r="O61" s="216"/>
      <c r="P61" s="216"/>
      <c r="Q61" s="216"/>
      <c r="R61" s="216"/>
    </row>
    <row r="62" spans="1:18" ht="20.149999999999999" customHeight="1">
      <c r="A62" s="1188"/>
      <c r="B62" s="1412"/>
      <c r="C62" s="496" t="s">
        <v>170</v>
      </c>
      <c r="D62" s="1998" t="s">
        <v>148</v>
      </c>
      <c r="E62" s="1998"/>
      <c r="F62" s="1998"/>
      <c r="G62" s="1998"/>
      <c r="H62" s="1413"/>
      <c r="I62" s="495"/>
      <c r="J62" s="496"/>
      <c r="K62" s="603"/>
      <c r="L62" s="1414"/>
      <c r="M62" s="1415"/>
      <c r="N62" s="139"/>
      <c r="O62" s="139"/>
      <c r="P62" s="139"/>
      <c r="Q62" s="139"/>
      <c r="R62" s="139"/>
    </row>
    <row r="63" spans="1:18" ht="35.15" customHeight="1">
      <c r="A63" s="1188"/>
      <c r="B63" s="1412"/>
      <c r="C63" s="700"/>
      <c r="D63" s="1394" t="s">
        <v>14</v>
      </c>
      <c r="E63" s="1963" t="s">
        <v>767</v>
      </c>
      <c r="F63" s="1964"/>
      <c r="G63" s="1965"/>
      <c r="H63" s="1395" t="s">
        <v>768</v>
      </c>
      <c r="I63" s="1294" t="s">
        <v>318</v>
      </c>
      <c r="J63" s="625">
        <v>1</v>
      </c>
      <c r="K63" s="1168">
        <v>2</v>
      </c>
      <c r="L63" s="1395">
        <v>2</v>
      </c>
      <c r="M63" s="1425" t="s">
        <v>955</v>
      </c>
      <c r="N63" s="139"/>
      <c r="O63" s="139"/>
      <c r="P63" s="139"/>
      <c r="Q63" s="139"/>
      <c r="R63" s="139"/>
    </row>
    <row r="64" spans="1:18" ht="15" customHeight="1">
      <c r="A64" s="1188"/>
      <c r="B64" s="1416"/>
      <c r="C64" s="700"/>
      <c r="D64" s="623"/>
      <c r="E64" s="1417"/>
      <c r="F64" s="1174"/>
      <c r="G64" s="1334"/>
      <c r="H64" s="1400"/>
      <c r="I64" s="1418"/>
      <c r="J64" s="1384"/>
      <c r="K64" s="1169"/>
      <c r="L64" s="1400"/>
      <c r="M64" s="601" t="s">
        <v>379</v>
      </c>
      <c r="N64" s="139"/>
      <c r="O64" s="139"/>
      <c r="P64" s="139"/>
      <c r="Q64" s="139"/>
      <c r="R64" s="139"/>
    </row>
    <row r="65" spans="1:18" s="1" customFormat="1" ht="38.25" customHeight="1">
      <c r="A65" s="1198"/>
      <c r="B65" s="615">
        <v>4</v>
      </c>
      <c r="C65" s="2000" t="s">
        <v>198</v>
      </c>
      <c r="D65" s="2001"/>
      <c r="E65" s="2001"/>
      <c r="F65" s="2001"/>
      <c r="G65" s="2001"/>
      <c r="H65" s="626"/>
      <c r="I65" s="616"/>
      <c r="J65" s="1220"/>
      <c r="K65" s="1221"/>
      <c r="L65" s="1222">
        <f>L67</f>
        <v>5</v>
      </c>
      <c r="M65" s="609"/>
      <c r="N65" s="216"/>
      <c r="O65" s="216"/>
      <c r="P65" s="216"/>
      <c r="Q65" s="216"/>
      <c r="R65" s="216"/>
    </row>
    <row r="66" spans="1:18" ht="30" customHeight="1">
      <c r="A66" s="1188"/>
      <c r="B66" s="612" t="s">
        <v>59</v>
      </c>
      <c r="C66" s="452" t="s">
        <v>168</v>
      </c>
      <c r="D66" s="2002" t="s">
        <v>876</v>
      </c>
      <c r="E66" s="2002"/>
      <c r="F66" s="2002"/>
      <c r="G66" s="2002"/>
      <c r="H66" s="1223"/>
      <c r="I66" s="1224"/>
      <c r="J66" s="1225"/>
      <c r="K66" s="1225"/>
      <c r="L66" s="1225"/>
      <c r="M66" s="610"/>
      <c r="N66" s="139"/>
      <c r="O66" s="139"/>
      <c r="P66" s="139"/>
      <c r="Q66" s="139"/>
      <c r="R66" s="139"/>
    </row>
    <row r="67" spans="1:18" ht="29.25" customHeight="1">
      <c r="A67" s="1188"/>
      <c r="B67" s="186"/>
      <c r="C67" s="177"/>
      <c r="D67" s="617">
        <v>2</v>
      </c>
      <c r="E67" s="618" t="s">
        <v>939</v>
      </c>
      <c r="F67" s="619"/>
      <c r="G67" s="1226"/>
      <c r="H67" s="1227"/>
      <c r="I67" s="620"/>
      <c r="J67" s="1228"/>
      <c r="K67" s="1229"/>
      <c r="L67" s="1230">
        <f>L68+L70+L72</f>
        <v>5</v>
      </c>
      <c r="M67" s="621"/>
      <c r="N67" s="139"/>
      <c r="O67" s="139"/>
      <c r="P67" s="139"/>
      <c r="Q67" s="139"/>
      <c r="R67" s="139"/>
    </row>
    <row r="68" spans="1:18" ht="39" customHeight="1">
      <c r="A68" s="1188"/>
      <c r="B68" s="197"/>
      <c r="C68" s="515"/>
      <c r="D68" s="1943" t="s">
        <v>14</v>
      </c>
      <c r="E68" s="1859" t="s">
        <v>581</v>
      </c>
      <c r="F68" s="1860"/>
      <c r="G68" s="1861"/>
      <c r="H68" s="1144" t="s">
        <v>582</v>
      </c>
      <c r="I68" s="456" t="s">
        <v>300</v>
      </c>
      <c r="J68" s="605">
        <v>1</v>
      </c>
      <c r="K68" s="537">
        <v>2</v>
      </c>
      <c r="L68" s="446">
        <f>J68*K68</f>
        <v>2</v>
      </c>
      <c r="M68" s="1426" t="s">
        <v>956</v>
      </c>
      <c r="N68" s="454"/>
      <c r="O68" s="454"/>
      <c r="P68" s="454"/>
      <c r="Q68" s="228"/>
      <c r="R68" s="139"/>
    </row>
    <row r="69" spans="1:18" ht="39" customHeight="1">
      <c r="A69" s="1188"/>
      <c r="B69" s="197"/>
      <c r="C69" s="515"/>
      <c r="D69" s="1999"/>
      <c r="E69" s="1865"/>
      <c r="F69" s="1866"/>
      <c r="G69" s="1867"/>
      <c r="H69" s="1146"/>
      <c r="I69" s="538"/>
      <c r="J69" s="606"/>
      <c r="K69" s="538"/>
      <c r="L69" s="447"/>
      <c r="M69" s="664" t="s">
        <v>374</v>
      </c>
      <c r="N69" s="454"/>
      <c r="O69" s="454"/>
      <c r="P69" s="454"/>
      <c r="Q69" s="228"/>
      <c r="R69" s="139"/>
    </row>
    <row r="70" spans="1:18" ht="39" customHeight="1">
      <c r="A70" s="1188"/>
      <c r="B70" s="1201"/>
      <c r="C70" s="1206"/>
      <c r="D70" s="1943" t="s">
        <v>16</v>
      </c>
      <c r="E70" s="1859" t="s">
        <v>940</v>
      </c>
      <c r="F70" s="1860"/>
      <c r="G70" s="1861"/>
      <c r="H70" s="1144" t="s">
        <v>590</v>
      </c>
      <c r="I70" s="456" t="s">
        <v>625</v>
      </c>
      <c r="J70" s="605">
        <v>1</v>
      </c>
      <c r="K70" s="537">
        <v>2</v>
      </c>
      <c r="L70" s="446">
        <v>2</v>
      </c>
      <c r="M70" s="704" t="s">
        <v>957</v>
      </c>
      <c r="N70" s="454"/>
      <c r="O70" s="454"/>
      <c r="P70" s="454"/>
      <c r="Q70" s="228"/>
      <c r="R70" s="139"/>
    </row>
    <row r="71" spans="1:18" ht="39" customHeight="1">
      <c r="A71" s="1188"/>
      <c r="B71" s="1201"/>
      <c r="C71" s="1206"/>
      <c r="D71" s="1999"/>
      <c r="E71" s="1865"/>
      <c r="F71" s="1866"/>
      <c r="G71" s="1867"/>
      <c r="H71" s="1146"/>
      <c r="I71" s="538"/>
      <c r="J71" s="606"/>
      <c r="K71" s="538"/>
      <c r="L71" s="447"/>
      <c r="M71" s="664" t="s">
        <v>591</v>
      </c>
      <c r="N71" s="454"/>
      <c r="O71" s="454"/>
      <c r="P71" s="454"/>
      <c r="Q71" s="228"/>
      <c r="R71" s="139"/>
    </row>
    <row r="72" spans="1:18" ht="39" customHeight="1">
      <c r="A72" s="1188"/>
      <c r="B72" s="1201"/>
      <c r="C72" s="1206"/>
      <c r="D72" s="1944" t="s">
        <v>17</v>
      </c>
      <c r="E72" s="1878" t="s">
        <v>938</v>
      </c>
      <c r="F72" s="1863"/>
      <c r="G72" s="1864"/>
      <c r="H72" s="1373" t="s">
        <v>936</v>
      </c>
      <c r="I72" s="461" t="s">
        <v>300</v>
      </c>
      <c r="J72" s="604">
        <v>1</v>
      </c>
      <c r="K72" s="516">
        <v>1</v>
      </c>
      <c r="L72" s="607">
        <v>1</v>
      </c>
      <c r="M72" s="704" t="s">
        <v>958</v>
      </c>
      <c r="N72" s="454"/>
      <c r="O72" s="454"/>
      <c r="P72" s="454"/>
      <c r="Q72" s="228"/>
      <c r="R72" s="139"/>
    </row>
    <row r="73" spans="1:18" ht="15" customHeight="1">
      <c r="A73" s="1188"/>
      <c r="B73" s="1201"/>
      <c r="C73" s="1206"/>
      <c r="D73" s="1944"/>
      <c r="E73" s="1878"/>
      <c r="F73" s="1863"/>
      <c r="G73" s="1864"/>
      <c r="H73" s="1145"/>
      <c r="I73" s="516"/>
      <c r="J73" s="604"/>
      <c r="K73" s="516"/>
      <c r="L73" s="608"/>
      <c r="M73" s="698" t="s">
        <v>937</v>
      </c>
      <c r="N73" s="541"/>
      <c r="O73" s="454"/>
      <c r="P73" s="454"/>
      <c r="Q73" s="228"/>
      <c r="R73" s="139"/>
    </row>
    <row r="74" spans="1:18" ht="35.15" customHeight="1">
      <c r="A74" s="1207"/>
      <c r="B74" s="1528">
        <v>5</v>
      </c>
      <c r="C74" s="1529"/>
      <c r="D74" s="531"/>
      <c r="E74" s="1957" t="s">
        <v>365</v>
      </c>
      <c r="F74" s="1958"/>
      <c r="G74" s="1959"/>
      <c r="H74" s="1530"/>
      <c r="I74" s="1531"/>
      <c r="J74" s="1532"/>
      <c r="K74" s="1532"/>
      <c r="L74" s="1533">
        <f>L75</f>
        <v>1</v>
      </c>
      <c r="M74" s="1534"/>
      <c r="N74" s="139"/>
      <c r="O74" s="139"/>
      <c r="P74" s="139"/>
      <c r="Q74" s="139"/>
      <c r="R74" s="139"/>
    </row>
    <row r="75" spans="1:18" ht="35.15" customHeight="1">
      <c r="A75" s="1207"/>
      <c r="B75" s="1208"/>
      <c r="C75" s="1209"/>
      <c r="D75" s="1371" t="s">
        <v>14</v>
      </c>
      <c r="E75" s="2012" t="s">
        <v>770</v>
      </c>
      <c r="F75" s="2013"/>
      <c r="G75" s="2014"/>
      <c r="H75" s="1419" t="s">
        <v>771</v>
      </c>
      <c r="I75" s="461" t="s">
        <v>319</v>
      </c>
      <c r="J75" s="516">
        <v>1</v>
      </c>
      <c r="K75" s="516">
        <v>1</v>
      </c>
      <c r="L75" s="1420">
        <v>1</v>
      </c>
      <c r="M75" s="1421" t="s">
        <v>959</v>
      </c>
      <c r="N75" s="139"/>
      <c r="O75" s="139"/>
      <c r="P75" s="139"/>
      <c r="Q75" s="139"/>
      <c r="R75" s="139"/>
    </row>
    <row r="76" spans="1:18" ht="33.75" customHeight="1">
      <c r="A76" s="1207"/>
      <c r="B76" s="1201"/>
      <c r="C76" s="1210"/>
      <c r="D76" s="1422"/>
      <c r="E76" s="2015"/>
      <c r="F76" s="2016"/>
      <c r="G76" s="2017"/>
      <c r="H76" s="1423"/>
      <c r="I76" s="461"/>
      <c r="J76" s="516"/>
      <c r="K76" s="516"/>
      <c r="L76" s="1420"/>
      <c r="M76" s="1424" t="s">
        <v>375</v>
      </c>
      <c r="N76" s="139"/>
      <c r="O76" s="139"/>
      <c r="P76" s="139"/>
      <c r="Q76" s="139"/>
      <c r="R76" s="139"/>
    </row>
    <row r="77" spans="1:18" ht="23.25" customHeight="1" thickBot="1">
      <c r="A77" s="2018" t="s">
        <v>256</v>
      </c>
      <c r="B77" s="2019"/>
      <c r="C77" s="2019"/>
      <c r="D77" s="2019"/>
      <c r="E77" s="2019"/>
      <c r="F77" s="2019"/>
      <c r="G77" s="2019"/>
      <c r="H77" s="2019"/>
      <c r="I77" s="2019"/>
      <c r="J77" s="2019"/>
      <c r="K77" s="1544"/>
      <c r="L77" s="1545">
        <f>L74+L65+L61+L55+L28</f>
        <v>29</v>
      </c>
      <c r="M77" s="1546"/>
      <c r="N77" s="139"/>
      <c r="O77" s="139"/>
      <c r="P77" s="139"/>
      <c r="Q77" s="139"/>
      <c r="R77" s="139"/>
    </row>
    <row r="78" spans="1:18" ht="15" customHeight="1">
      <c r="A78" s="709"/>
      <c r="B78" s="709"/>
      <c r="C78" s="710"/>
      <c r="D78" s="710"/>
      <c r="E78" s="710"/>
      <c r="F78" s="710"/>
      <c r="G78" s="710"/>
      <c r="H78" s="710"/>
      <c r="I78" s="710"/>
      <c r="J78" s="710"/>
      <c r="K78" s="711"/>
      <c r="L78" s="711"/>
      <c r="M78" s="709"/>
      <c r="N78" s="712"/>
      <c r="O78" s="139"/>
      <c r="P78" s="139"/>
      <c r="Q78" s="139"/>
      <c r="R78" s="139"/>
    </row>
    <row r="79" spans="1:18" ht="15" customHeight="1">
      <c r="A79" s="713" t="s">
        <v>257</v>
      </c>
      <c r="B79" s="713"/>
      <c r="C79" s="714"/>
      <c r="D79" s="714"/>
      <c r="E79" s="714"/>
      <c r="F79" s="713"/>
      <c r="G79" s="713"/>
      <c r="H79" s="715"/>
      <c r="I79" s="716"/>
      <c r="J79" s="715"/>
      <c r="K79" s="715"/>
      <c r="L79" s="715"/>
      <c r="M79" s="709"/>
      <c r="N79" s="712"/>
      <c r="O79" s="139"/>
      <c r="P79" s="139"/>
      <c r="Q79" s="139"/>
      <c r="R79" s="139"/>
    </row>
    <row r="80" spans="1:18" ht="15" customHeight="1">
      <c r="A80" s="791"/>
      <c r="B80" s="791"/>
      <c r="C80" s="792"/>
      <c r="D80" s="792"/>
      <c r="E80" s="792"/>
      <c r="F80" s="791"/>
      <c r="G80" s="791"/>
      <c r="H80" s="800"/>
      <c r="I80" s="798"/>
      <c r="J80" s="798"/>
      <c r="K80" s="611"/>
      <c r="L80" s="795"/>
      <c r="M80" s="795" t="s">
        <v>741</v>
      </c>
      <c r="N80" s="795"/>
      <c r="O80" s="139"/>
      <c r="P80" s="139"/>
      <c r="Q80" s="139"/>
      <c r="R80" s="139"/>
    </row>
    <row r="81" spans="1:18" ht="15" customHeight="1">
      <c r="A81" s="791"/>
      <c r="B81" s="791"/>
      <c r="C81" s="792"/>
      <c r="D81" s="792"/>
      <c r="E81" s="792"/>
      <c r="F81" s="791"/>
      <c r="G81" s="791"/>
      <c r="H81" s="1966"/>
      <c r="I81" s="1966"/>
      <c r="J81" s="1966"/>
      <c r="K81" s="1966"/>
      <c r="L81" s="795"/>
      <c r="M81" s="795" t="s">
        <v>482</v>
      </c>
      <c r="N81" s="795"/>
      <c r="O81" s="139"/>
      <c r="P81" s="139"/>
      <c r="Q81" s="139"/>
      <c r="R81" s="139"/>
    </row>
    <row r="82" spans="1:18" ht="15" customHeight="1">
      <c r="A82" s="791"/>
      <c r="B82" s="791"/>
      <c r="C82" s="792"/>
      <c r="D82" s="792"/>
      <c r="E82" s="792"/>
      <c r="F82" s="791"/>
      <c r="G82" s="791"/>
      <c r="H82" s="802"/>
      <c r="I82" s="797"/>
      <c r="J82" s="798"/>
      <c r="K82" s="791"/>
      <c r="L82" s="795"/>
      <c r="M82" s="795" t="s">
        <v>305</v>
      </c>
      <c r="N82" s="795"/>
      <c r="O82" s="139"/>
      <c r="P82" s="139"/>
      <c r="Q82" s="139"/>
      <c r="R82" s="139"/>
    </row>
    <row r="83" spans="1:18" ht="15" customHeight="1">
      <c r="A83" s="791"/>
      <c r="B83" s="791"/>
      <c r="C83" s="792"/>
      <c r="D83" s="792"/>
      <c r="E83" s="792"/>
      <c r="F83" s="791"/>
      <c r="G83" s="791"/>
      <c r="H83" s="802"/>
      <c r="I83" s="797"/>
      <c r="J83" s="798"/>
      <c r="K83" s="791"/>
      <c r="L83" s="795"/>
      <c r="M83" s="795"/>
      <c r="N83" s="795"/>
      <c r="O83" s="139"/>
      <c r="P83" s="139"/>
      <c r="Q83" s="139"/>
      <c r="R83" s="139"/>
    </row>
    <row r="84" spans="1:18" ht="15" customHeight="1">
      <c r="A84" s="791"/>
      <c r="B84" s="791"/>
      <c r="C84" s="792"/>
      <c r="D84" s="792"/>
      <c r="E84" s="792"/>
      <c r="F84" s="791"/>
      <c r="G84" s="791"/>
      <c r="H84" s="802"/>
      <c r="I84" s="797"/>
      <c r="J84" s="798"/>
      <c r="K84" s="812"/>
      <c r="L84" s="795"/>
      <c r="M84" s="795"/>
      <c r="N84" s="795"/>
      <c r="O84" s="139"/>
      <c r="P84" s="139"/>
      <c r="Q84" s="139"/>
      <c r="R84" s="139"/>
    </row>
    <row r="85" spans="1:18" ht="15" customHeight="1">
      <c r="A85" s="791"/>
      <c r="B85" s="791"/>
      <c r="C85" s="792"/>
      <c r="D85" s="792"/>
      <c r="E85" s="792"/>
      <c r="F85" s="791"/>
      <c r="G85" s="791"/>
      <c r="H85" s="752"/>
      <c r="I85" s="797"/>
      <c r="J85" s="798"/>
      <c r="K85" s="813"/>
      <c r="L85" s="814"/>
      <c r="M85" s="752" t="s">
        <v>480</v>
      </c>
      <c r="N85" s="815"/>
      <c r="O85" s="139"/>
      <c r="P85" s="139"/>
      <c r="Q85" s="139"/>
      <c r="R85" s="139"/>
    </row>
    <row r="86" spans="1:18" ht="15" customHeight="1">
      <c r="A86" s="791"/>
      <c r="B86" s="791"/>
      <c r="C86" s="792"/>
      <c r="D86" s="792"/>
      <c r="E86" s="792"/>
      <c r="F86" s="791"/>
      <c r="G86" s="791"/>
      <c r="H86" s="787"/>
      <c r="I86" s="797"/>
      <c r="J86" s="798"/>
      <c r="K86" s="2011" t="s">
        <v>742</v>
      </c>
      <c r="L86" s="2011"/>
      <c r="M86" s="2011"/>
      <c r="N86" s="2011"/>
      <c r="O86" s="139"/>
      <c r="P86" s="139"/>
      <c r="Q86" s="139"/>
      <c r="R86" s="139"/>
    </row>
    <row r="87" spans="1:18" ht="15" customHeight="1">
      <c r="A87" s="804"/>
      <c r="B87" s="804"/>
      <c r="C87" s="805"/>
      <c r="D87" s="805"/>
      <c r="E87" s="805"/>
      <c r="F87" s="804"/>
      <c r="G87" s="804"/>
      <c r="H87" s="804"/>
      <c r="I87" s="807"/>
      <c r="J87" s="808"/>
      <c r="K87" s="809"/>
      <c r="L87" s="816"/>
      <c r="M87" s="816"/>
      <c r="N87" s="817"/>
    </row>
    <row r="88" spans="1:18" ht="15" customHeight="1">
      <c r="A88" s="804"/>
      <c r="B88" s="804"/>
      <c r="C88" s="805"/>
      <c r="D88" s="805"/>
      <c r="E88" s="805"/>
      <c r="F88" s="804"/>
      <c r="G88" s="804"/>
      <c r="H88" s="804"/>
      <c r="I88" s="818"/>
      <c r="J88" s="817"/>
      <c r="K88" s="816"/>
      <c r="L88" s="819"/>
      <c r="M88" s="816"/>
      <c r="N88" s="817"/>
    </row>
    <row r="89" spans="1:18">
      <c r="A89" s="817"/>
      <c r="B89" s="817"/>
      <c r="C89" s="817"/>
      <c r="D89" s="817"/>
      <c r="E89" s="817"/>
      <c r="F89" s="817"/>
      <c r="G89" s="817"/>
      <c r="H89" s="817"/>
      <c r="I89" s="817"/>
      <c r="J89" s="817"/>
      <c r="K89" s="817"/>
      <c r="L89" s="820"/>
      <c r="M89" s="817"/>
      <c r="N89" s="817"/>
    </row>
    <row r="92" spans="1:18" ht="15" customHeight="1">
      <c r="J92" s="8"/>
    </row>
  </sheetData>
  <mergeCells count="47">
    <mergeCell ref="O29:R29"/>
    <mergeCell ref="D70:D71"/>
    <mergeCell ref="E70:G71"/>
    <mergeCell ref="D72:D73"/>
    <mergeCell ref="E72:G73"/>
    <mergeCell ref="K86:N86"/>
    <mergeCell ref="E75:G76"/>
    <mergeCell ref="A77:J77"/>
    <mergeCell ref="H81:K81"/>
    <mergeCell ref="E74:G74"/>
    <mergeCell ref="A8:M8"/>
    <mergeCell ref="A9:M9"/>
    <mergeCell ref="B26:G26"/>
    <mergeCell ref="B27:G27"/>
    <mergeCell ref="C28:G28"/>
    <mergeCell ref="I21:L21"/>
    <mergeCell ref="I22:O22"/>
    <mergeCell ref="I14:L14"/>
    <mergeCell ref="I15:L15"/>
    <mergeCell ref="I16:O16"/>
    <mergeCell ref="I23:L23"/>
    <mergeCell ref="I24:O24"/>
    <mergeCell ref="A25:M25"/>
    <mergeCell ref="E29:G29"/>
    <mergeCell ref="E57:G57"/>
    <mergeCell ref="E35:G35"/>
    <mergeCell ref="E37:G37"/>
    <mergeCell ref="E39:G39"/>
    <mergeCell ref="E41:G41"/>
    <mergeCell ref="E43:G43"/>
    <mergeCell ref="E51:G51"/>
    <mergeCell ref="E31:G31"/>
    <mergeCell ref="E33:G33"/>
    <mergeCell ref="E45:G45"/>
    <mergeCell ref="E47:G47"/>
    <mergeCell ref="E49:G49"/>
    <mergeCell ref="E63:G63"/>
    <mergeCell ref="D68:D69"/>
    <mergeCell ref="E68:G69"/>
    <mergeCell ref="C65:G65"/>
    <mergeCell ref="D66:G66"/>
    <mergeCell ref="C61:G61"/>
    <mergeCell ref="C55:G55"/>
    <mergeCell ref="D56:G56"/>
    <mergeCell ref="E53:G53"/>
    <mergeCell ref="D62:G62"/>
    <mergeCell ref="E59:G59"/>
  </mergeCells>
  <hyperlinks>
    <hyperlink ref="M76" r:id="rId1" xr:uid="{00000000-0004-0000-0400-000011000000}"/>
    <hyperlink ref="M69" r:id="rId2" xr:uid="{8B41216E-02AE-470C-9A2E-6E48297A4AA3}"/>
    <hyperlink ref="M30" r:id="rId3" xr:uid="{73CFE9E2-0B26-41A8-81E6-24CF90A81925}"/>
  </hyperlinks>
  <pageMargins left="0.5" right="0.5" top="0.74803149606299202" bottom="0.74803149606299202" header="0.31496062992126" footer="0.31496062992126"/>
  <pageSetup paperSize="9" scale="67" orientation="landscape" horizontalDpi="4294967293"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DUPAK</vt:lpstr>
      <vt:lpstr>PENDIDIKAN</vt:lpstr>
      <vt:lpstr>PENELITIAN</vt:lpstr>
      <vt:lpstr>PENGABDIAN</vt:lpstr>
      <vt:lpstr>PENUNJANG</vt:lpstr>
      <vt:lpstr>DUPAK!Print_Area</vt:lpstr>
      <vt:lpstr>PENDIDIKAN!Print_Area</vt:lpstr>
      <vt:lpstr>PENELITIAN!Print_Area</vt:lpstr>
      <vt:lpstr>PENDIDIKAN!Print_Titles</vt:lpstr>
      <vt:lpstr>PENELITIAN!Print_Titles</vt:lpstr>
      <vt:lpstr>PENUNJANG!Print_Titles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ina</dc:creator>
  <cp:lastModifiedBy>ASUS</cp:lastModifiedBy>
  <cp:lastPrinted>2021-08-12T06:06:14Z</cp:lastPrinted>
  <dcterms:created xsi:type="dcterms:W3CDTF">2013-02-21T03:23:00Z</dcterms:created>
  <dcterms:modified xsi:type="dcterms:W3CDTF">2024-01-05T23:54:01Z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1033-11.2.0.9085</vt:lpwstr>
  </property>
</Properties>
</file>